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E:\マイドライブ\喜福運営\喜福職員\工賃実態調査・工賃向上計画\2024　向上計画\"/>
    </mc:Choice>
  </mc:AlternateContent>
  <xr:revisionPtr revIDLastSave="0" documentId="13_ncr:1_{9F227ECA-C9BE-4B5A-A26E-C71EFBF1CD46}" xr6:coauthVersionLast="47" xr6:coauthVersionMax="47" xr10:uidLastSave="{00000000-0000-0000-0000-000000000000}"/>
  <bookViews>
    <workbookView xWindow="-120" yWindow="-120" windowWidth="29040" windowHeight="15720" activeTab="3" xr2:uid="{00000000-000D-0000-FFFF-FFFF00000000}"/>
  </bookViews>
  <sheets>
    <sheet name="シート１" sheetId="1" r:id="rId1"/>
    <sheet name="シート２" sheetId="2" r:id="rId2"/>
    <sheet name="シート３" sheetId="3" r:id="rId3"/>
    <sheet name="シート４" sheetId="4" r:id="rId4"/>
    <sheet name="シート５" sheetId="5" r:id="rId5"/>
  </sheets>
  <definedNames>
    <definedName name="_xlnm.Print_Area" localSheetId="0">シート１!$A$1:$L$34</definedName>
    <definedName name="_xlnm.Print_Area" localSheetId="1">シート２!$A$1:$M$24</definedName>
    <definedName name="_xlnm.Print_Area" localSheetId="3">シート４!$A$1:$AV$22</definedName>
    <definedName name="_xlnm.Print_Area" localSheetId="4">シート５!$A$1:$G$10</definedName>
  </definedNames>
  <calcPr calcId="191029"/>
</workbook>
</file>

<file path=xl/calcChain.xml><?xml version="1.0" encoding="utf-8"?>
<calcChain xmlns="http://schemas.openxmlformats.org/spreadsheetml/2006/main">
  <c r="AF22" i="4" l="1"/>
  <c r="X22" i="4"/>
  <c r="P22" i="4"/>
  <c r="K11" i="2"/>
  <c r="H11" i="2"/>
  <c r="E11" i="2"/>
  <c r="B11" i="2"/>
  <c r="P6" i="4"/>
  <c r="P17" i="4"/>
  <c r="J56" i="3"/>
  <c r="J53" i="3"/>
  <c r="J47" i="3"/>
  <c r="J51" i="3"/>
  <c r="J9" i="3"/>
  <c r="J13" i="3"/>
  <c r="J15" i="3"/>
  <c r="AF6" i="4"/>
  <c r="AF17" i="4"/>
  <c r="X6" i="4"/>
  <c r="X10" i="4"/>
  <c r="X11" i="4"/>
  <c r="J66" i="3"/>
  <c r="J62" i="3"/>
  <c r="J60" i="3"/>
  <c r="J44" i="3"/>
  <c r="J42" i="3"/>
  <c r="J38" i="3"/>
  <c r="J31" i="3"/>
  <c r="J33" i="3"/>
  <c r="J27" i="3"/>
  <c r="J18" i="3"/>
  <c r="J22" i="3"/>
  <c r="J24" i="3"/>
  <c r="P10" i="4"/>
  <c r="P11" i="4"/>
  <c r="AF10" i="4"/>
  <c r="AF11" i="4"/>
  <c r="X17" i="4"/>
</calcChain>
</file>

<file path=xl/sharedStrings.xml><?xml version="1.0" encoding="utf-8"?>
<sst xmlns="http://schemas.openxmlformats.org/spreadsheetml/2006/main" count="387" uniqueCount="206">
  <si>
    <t>提出日</t>
    <rPh sb="0" eb="3">
      <t>テイシュツビ</t>
    </rPh>
    <phoneticPr fontId="2"/>
  </si>
  <si>
    <t>連絡先</t>
    <rPh sb="0" eb="2">
      <t>レンラク</t>
    </rPh>
    <rPh sb="2" eb="3">
      <t>サキ</t>
    </rPh>
    <phoneticPr fontId="2"/>
  </si>
  <si>
    <t>１．施設の概要</t>
    <rPh sb="2" eb="4">
      <t>シセツ</t>
    </rPh>
    <rPh sb="5" eb="7">
      <t>ガイヨウ</t>
    </rPh>
    <phoneticPr fontId="2"/>
  </si>
  <si>
    <t>法人名</t>
    <rPh sb="0" eb="2">
      <t>ホウジン</t>
    </rPh>
    <rPh sb="2" eb="3">
      <t>メイ</t>
    </rPh>
    <phoneticPr fontId="2"/>
  </si>
  <si>
    <t>事業所名</t>
    <rPh sb="0" eb="3">
      <t>ジギョウショ</t>
    </rPh>
    <rPh sb="3" eb="4">
      <t>メイ</t>
    </rPh>
    <phoneticPr fontId="2"/>
  </si>
  <si>
    <t>事業種別</t>
    <rPh sb="0" eb="2">
      <t>ジギョウ</t>
    </rPh>
    <rPh sb="2" eb="4">
      <t>シュベツ</t>
    </rPh>
    <phoneticPr fontId="2"/>
  </si>
  <si>
    <t>人</t>
    <rPh sb="0" eb="1">
      <t>ニン</t>
    </rPh>
    <phoneticPr fontId="2"/>
  </si>
  <si>
    <t>E-mail</t>
  </si>
  <si>
    <t>定　　員</t>
    <rPh sb="0" eb="1">
      <t>サダム</t>
    </rPh>
    <rPh sb="3" eb="4">
      <t>イン</t>
    </rPh>
    <phoneticPr fontId="2"/>
  </si>
  <si>
    <t>職業指導員数</t>
    <rPh sb="0" eb="2">
      <t>ショクギョウ</t>
    </rPh>
    <rPh sb="2" eb="5">
      <t>シドウイン</t>
    </rPh>
    <rPh sb="5" eb="6">
      <t>スウ</t>
    </rPh>
    <phoneticPr fontId="2"/>
  </si>
  <si>
    <t>生活支援員数</t>
    <rPh sb="0" eb="2">
      <t>セイカツ</t>
    </rPh>
    <rPh sb="2" eb="4">
      <t>シエン</t>
    </rPh>
    <rPh sb="4" eb="5">
      <t>イン</t>
    </rPh>
    <rPh sb="5" eb="6">
      <t>スウ</t>
    </rPh>
    <phoneticPr fontId="2"/>
  </si>
  <si>
    <t>目標工賃達成指導員の有無</t>
    <rPh sb="0" eb="2">
      <t>モクヒョウ</t>
    </rPh>
    <rPh sb="2" eb="4">
      <t>コウチン</t>
    </rPh>
    <rPh sb="4" eb="6">
      <t>タッセイ</t>
    </rPh>
    <rPh sb="6" eb="9">
      <t>シドウイン</t>
    </rPh>
    <rPh sb="10" eb="12">
      <t>ウム</t>
    </rPh>
    <phoneticPr fontId="2"/>
  </si>
  <si>
    <t>機会（チャンス）（Ｏｐｐｏｒｔｕｎｉｔｙ）</t>
    <rPh sb="0" eb="2">
      <t>キカイ</t>
    </rPh>
    <phoneticPr fontId="2"/>
  </si>
  <si>
    <t xml:space="preserve">脅威（リスク）（Ｔhreat） </t>
    <rPh sb="0" eb="2">
      <t>キョウイ</t>
    </rPh>
    <phoneticPr fontId="2"/>
  </si>
  <si>
    <t>強み（売り）（Ｓｔｒｅｎｇｔｈ）</t>
    <rPh sb="0" eb="1">
      <t>ツヨ</t>
    </rPh>
    <rPh sb="3" eb="4">
      <t>ウ</t>
    </rPh>
    <phoneticPr fontId="2"/>
  </si>
  <si>
    <t>弱み（苦手）（Ｗｅａｋｎｅｓｓ）</t>
    <rPh sb="0" eb="1">
      <t>ヨワ</t>
    </rPh>
    <rPh sb="3" eb="5">
      <t>ニガテ</t>
    </rPh>
    <phoneticPr fontId="2"/>
  </si>
  <si>
    <t>２．工賃の現状と引き上げ目標</t>
    <rPh sb="2" eb="4">
      <t>コウチン</t>
    </rPh>
    <rPh sb="5" eb="7">
      <t>ゲンジョウ</t>
    </rPh>
    <rPh sb="8" eb="9">
      <t>ヒ</t>
    </rPh>
    <rPh sb="10" eb="11">
      <t>ア</t>
    </rPh>
    <rPh sb="12" eb="14">
      <t>モクヒョウ</t>
    </rPh>
    <phoneticPr fontId="2"/>
  </si>
  <si>
    <t>円</t>
    <rPh sb="0" eb="1">
      <t>エン</t>
    </rPh>
    <phoneticPr fontId="2"/>
  </si>
  <si>
    <t>　</t>
    <phoneticPr fontId="2"/>
  </si>
  <si>
    <t>３．就労支援事業科目の現状と評価</t>
    <rPh sb="2" eb="4">
      <t>シュウロウ</t>
    </rPh>
    <rPh sb="4" eb="6">
      <t>シエン</t>
    </rPh>
    <rPh sb="6" eb="8">
      <t>ジギョウ</t>
    </rPh>
    <rPh sb="8" eb="10">
      <t>カモク</t>
    </rPh>
    <rPh sb="11" eb="13">
      <t>ゲンジョウ</t>
    </rPh>
    <rPh sb="14" eb="16">
      <t>ヒョウカ</t>
    </rPh>
    <phoneticPr fontId="2"/>
  </si>
  <si>
    <t>就労支援
事業科目</t>
    <rPh sb="0" eb="2">
      <t>シュウロウ</t>
    </rPh>
    <rPh sb="2" eb="4">
      <t>シエン</t>
    </rPh>
    <rPh sb="5" eb="7">
      <t>ジギョウ</t>
    </rPh>
    <rPh sb="7" eb="9">
      <t>カモク</t>
    </rPh>
    <phoneticPr fontId="2"/>
  </si>
  <si>
    <t>製造</t>
    <rPh sb="0" eb="2">
      <t>セイゾウ</t>
    </rPh>
    <phoneticPr fontId="2"/>
  </si>
  <si>
    <t>販売</t>
    <rPh sb="0" eb="2">
      <t>ハンバイ</t>
    </rPh>
    <phoneticPr fontId="2"/>
  </si>
  <si>
    <t>惣菜</t>
    <rPh sb="0" eb="2">
      <t>ソウザイ</t>
    </rPh>
    <phoneticPr fontId="2"/>
  </si>
  <si>
    <t>作業の内容・特徴</t>
    <rPh sb="0" eb="2">
      <t>サギョウ</t>
    </rPh>
    <rPh sb="3" eb="5">
      <t>ナイヨウ</t>
    </rPh>
    <rPh sb="6" eb="8">
      <t>トクチョウ</t>
    </rPh>
    <phoneticPr fontId="2"/>
  </si>
  <si>
    <t>（作業内容）</t>
    <rPh sb="1" eb="3">
      <t>サギョウ</t>
    </rPh>
    <rPh sb="3" eb="5">
      <t>ナイヨウ</t>
    </rPh>
    <phoneticPr fontId="2"/>
  </si>
  <si>
    <t>（特徴）</t>
    <rPh sb="1" eb="3">
      <t>トクチョウ</t>
    </rPh>
    <phoneticPr fontId="2"/>
  </si>
  <si>
    <t>製菓</t>
    <rPh sb="0" eb="2">
      <t>セイカ</t>
    </rPh>
    <phoneticPr fontId="2"/>
  </si>
  <si>
    <t>製パン</t>
    <rPh sb="0" eb="1">
      <t>セイ</t>
    </rPh>
    <phoneticPr fontId="2"/>
  </si>
  <si>
    <t>冷菓</t>
    <rPh sb="0" eb="2">
      <t>レイカ</t>
    </rPh>
    <phoneticPr fontId="2"/>
  </si>
  <si>
    <t>飲料</t>
    <rPh sb="0" eb="2">
      <t>インリョウ</t>
    </rPh>
    <phoneticPr fontId="2"/>
  </si>
  <si>
    <t>調味料</t>
    <rPh sb="0" eb="3">
      <t>チョウミリョウ</t>
    </rPh>
    <phoneticPr fontId="2"/>
  </si>
  <si>
    <t>その他食料品</t>
    <rPh sb="2" eb="3">
      <t>タ</t>
    </rPh>
    <rPh sb="3" eb="6">
      <t>ショクリョウヒン</t>
    </rPh>
    <phoneticPr fontId="2"/>
  </si>
  <si>
    <t>飲食店</t>
    <rPh sb="0" eb="3">
      <t>インショクテン</t>
    </rPh>
    <phoneticPr fontId="2"/>
  </si>
  <si>
    <t>請負</t>
    <rPh sb="0" eb="2">
      <t>ウケオイ</t>
    </rPh>
    <phoneticPr fontId="2"/>
  </si>
  <si>
    <t>②パート人件費</t>
    <rPh sb="4" eb="7">
      <t>ジンケンヒ</t>
    </rPh>
    <phoneticPr fontId="2"/>
  </si>
  <si>
    <t>③外注費</t>
    <rPh sb="1" eb="4">
      <t>ガイチュウヒ</t>
    </rPh>
    <phoneticPr fontId="2"/>
  </si>
  <si>
    <t>年間売上金額(Ａ)</t>
    <rPh sb="0" eb="2">
      <t>ネンカン</t>
    </rPh>
    <rPh sb="2" eb="4">
      <t>ウリアゲ</t>
    </rPh>
    <rPh sb="4" eb="6">
      <t>キンガク</t>
    </rPh>
    <phoneticPr fontId="2"/>
  </si>
  <si>
    <t>従事利用者数(Ｄ)</t>
    <rPh sb="0" eb="2">
      <t>ジュウジ</t>
    </rPh>
    <rPh sb="2" eb="5">
      <t>リヨウシャ</t>
    </rPh>
    <rPh sb="5" eb="6">
      <t>スウ</t>
    </rPh>
    <phoneticPr fontId="2"/>
  </si>
  <si>
    <t>年間支払工賃総額</t>
    <rPh sb="0" eb="2">
      <t>ネンカン</t>
    </rPh>
    <rPh sb="2" eb="4">
      <t>シハラ</t>
    </rPh>
    <rPh sb="4" eb="6">
      <t>コウチン</t>
    </rPh>
    <rPh sb="6" eb="8">
      <t>ソウガク</t>
    </rPh>
    <phoneticPr fontId="2"/>
  </si>
  <si>
    <t>①もっと販売・受注が見込める</t>
    <rPh sb="4" eb="6">
      <t>ハンバイ</t>
    </rPh>
    <rPh sb="7" eb="9">
      <t>ジュチュウ</t>
    </rPh>
    <rPh sb="10" eb="12">
      <t>ミコ</t>
    </rPh>
    <phoneticPr fontId="2"/>
  </si>
  <si>
    <t>②もっと生産量を増やせる</t>
    <rPh sb="4" eb="7">
      <t>セイサンリョウ</t>
    </rPh>
    <rPh sb="8" eb="9">
      <t>フ</t>
    </rPh>
    <phoneticPr fontId="2"/>
  </si>
  <si>
    <t>④利用者の適性にマッチしている</t>
    <rPh sb="1" eb="4">
      <t>リヨウシャ</t>
    </rPh>
    <rPh sb="5" eb="7">
      <t>テキセイ</t>
    </rPh>
    <phoneticPr fontId="2"/>
  </si>
  <si>
    <t>⑤利用者の職業能力の開発が見込める</t>
    <rPh sb="1" eb="4">
      <t>リヨウシャ</t>
    </rPh>
    <rPh sb="5" eb="7">
      <t>ショクギョウ</t>
    </rPh>
    <rPh sb="7" eb="9">
      <t>ノウリョク</t>
    </rPh>
    <rPh sb="10" eb="12">
      <t>カイハツ</t>
    </rPh>
    <rPh sb="13" eb="15">
      <t>ミコ</t>
    </rPh>
    <phoneticPr fontId="2"/>
  </si>
  <si>
    <t>③商品力・技術力が高い</t>
    <rPh sb="1" eb="4">
      <t>ショウヒンリョク</t>
    </rPh>
    <rPh sb="5" eb="8">
      <t>ギジュツリョク</t>
    </rPh>
    <rPh sb="9" eb="10">
      <t>タカ</t>
    </rPh>
    <phoneticPr fontId="2"/>
  </si>
  <si>
    <t>⑥地域とのつながり・貢献性が高い</t>
    <rPh sb="1" eb="3">
      <t>チイキ</t>
    </rPh>
    <rPh sb="10" eb="12">
      <t>コウケン</t>
    </rPh>
    <rPh sb="12" eb="13">
      <t>セイ</t>
    </rPh>
    <rPh sb="14" eb="15">
      <t>タカ</t>
    </rPh>
    <phoneticPr fontId="2"/>
  </si>
  <si>
    <t>事業の将来性
（５段階評価）</t>
    <rPh sb="0" eb="2">
      <t>ジギョウ</t>
    </rPh>
    <rPh sb="3" eb="6">
      <t>ショウライセイ</t>
    </rPh>
    <rPh sb="9" eb="11">
      <t>ダンカイ</t>
    </rPh>
    <rPh sb="11" eb="13">
      <t>ヒョウカ</t>
    </rPh>
    <phoneticPr fontId="2"/>
  </si>
  <si>
    <t>事業の意義
（５段階評価）</t>
    <rPh sb="0" eb="2">
      <t>ジギョウ</t>
    </rPh>
    <rPh sb="3" eb="5">
      <t>イギ</t>
    </rPh>
    <rPh sb="8" eb="10">
      <t>ダンカイ</t>
    </rPh>
    <rPh sb="10" eb="12">
      <t>ヒョウカ</t>
    </rPh>
    <phoneticPr fontId="2"/>
  </si>
  <si>
    <t>優 先
順 位</t>
    <rPh sb="0" eb="1">
      <t>ユウ</t>
    </rPh>
    <rPh sb="2" eb="3">
      <t>サキ</t>
    </rPh>
    <rPh sb="4" eb="5">
      <t>ジュン</t>
    </rPh>
    <rPh sb="6" eb="7">
      <t>クライ</t>
    </rPh>
    <phoneticPr fontId="2"/>
  </si>
  <si>
    <t>現　状　お　よ　び　評　価</t>
    <rPh sb="0" eb="1">
      <t>ウツツ</t>
    </rPh>
    <rPh sb="2" eb="3">
      <t>ジョウ</t>
    </rPh>
    <rPh sb="10" eb="11">
      <t>ヒョウ</t>
    </rPh>
    <rPh sb="12" eb="13">
      <t>アタイ</t>
    </rPh>
    <phoneticPr fontId="2"/>
  </si>
  <si>
    <t>事 業 の 課 題 と 方 向 性</t>
    <rPh sb="0" eb="1">
      <t>コト</t>
    </rPh>
    <rPh sb="2" eb="3">
      <t>ギョウ</t>
    </rPh>
    <rPh sb="6" eb="7">
      <t>カ</t>
    </rPh>
    <rPh sb="8" eb="9">
      <t>ダイ</t>
    </rPh>
    <rPh sb="12" eb="13">
      <t>カタ</t>
    </rPh>
    <rPh sb="14" eb="15">
      <t>ムカイ</t>
    </rPh>
    <rPh sb="16" eb="17">
      <t>セイ</t>
    </rPh>
    <phoneticPr fontId="2"/>
  </si>
  <si>
    <t>経営</t>
    <rPh sb="0" eb="2">
      <t>ケイエイ</t>
    </rPh>
    <phoneticPr fontId="2"/>
  </si>
  <si>
    <t>業務種別</t>
    <rPh sb="0" eb="2">
      <t>ギョウム</t>
    </rPh>
    <rPh sb="2" eb="4">
      <t>シュベツ</t>
    </rPh>
    <phoneticPr fontId="2"/>
  </si>
  <si>
    <t>科　　目</t>
    <rPh sb="0" eb="1">
      <t>カ</t>
    </rPh>
    <rPh sb="3" eb="4">
      <t>メ</t>
    </rPh>
    <phoneticPr fontId="12"/>
  </si>
  <si>
    <t>備　　考</t>
    <rPh sb="0" eb="1">
      <t>ソナエ</t>
    </rPh>
    <rPh sb="3" eb="4">
      <t>コウ</t>
    </rPh>
    <phoneticPr fontId="12"/>
  </si>
  <si>
    <t>←最終年度目標額</t>
    <rPh sb="1" eb="3">
      <t>サイシュウ</t>
    </rPh>
    <rPh sb="3" eb="5">
      <t>ネンド</t>
    </rPh>
    <rPh sb="5" eb="8">
      <t>モクヒョウガク</t>
    </rPh>
    <phoneticPr fontId="12"/>
  </si>
  <si>
    <t>その他</t>
    <rPh sb="2" eb="3">
      <t>タ</t>
    </rPh>
    <phoneticPr fontId="2"/>
  </si>
  <si>
    <t>②パート人件費</t>
    <rPh sb="4" eb="7">
      <t>ジンケンヒ</t>
    </rPh>
    <phoneticPr fontId="12"/>
  </si>
  <si>
    <t>③外注費</t>
    <rPh sb="1" eb="4">
      <t>ガイチュウヒ</t>
    </rPh>
    <phoneticPr fontId="12"/>
  </si>
  <si>
    <t xml:space="preserve"> 年間売上金額 (A)</t>
    <rPh sb="1" eb="3">
      <t>ネンカン</t>
    </rPh>
    <rPh sb="3" eb="5">
      <t>ウリアゲ</t>
    </rPh>
    <rPh sb="5" eb="7">
      <t>キンガク</t>
    </rPh>
    <phoneticPr fontId="12"/>
  </si>
  <si>
    <t xml:space="preserve"> 原価 (B) ①＋②＋③</t>
    <phoneticPr fontId="2"/>
  </si>
  <si>
    <t xml:space="preserve"> 粗利益額 (C):(A)－(B)</t>
    <rPh sb="1" eb="2">
      <t>アラ</t>
    </rPh>
    <rPh sb="2" eb="4">
      <t>リエキ</t>
    </rPh>
    <rPh sb="4" eb="5">
      <t>ガク</t>
    </rPh>
    <phoneticPr fontId="12"/>
  </si>
  <si>
    <t xml:space="preserve"> 売上粗利益率 (C)÷(A）</t>
    <rPh sb="1" eb="3">
      <t>ウリア</t>
    </rPh>
    <rPh sb="3" eb="4">
      <t>アラ</t>
    </rPh>
    <rPh sb="4" eb="6">
      <t>リエキ</t>
    </rPh>
    <rPh sb="6" eb="7">
      <t>リツ</t>
    </rPh>
    <phoneticPr fontId="12"/>
  </si>
  <si>
    <t>原価(Ｂ)　 ①＋②＋③</t>
    <rPh sb="0" eb="1">
      <t>ハラ</t>
    </rPh>
    <rPh sb="1" eb="2">
      <t>アタイ</t>
    </rPh>
    <phoneticPr fontId="2"/>
  </si>
  <si>
    <t>粗利益額(Ｃ)　 Ａ－Ｂ</t>
    <rPh sb="0" eb="1">
      <t>アラ</t>
    </rPh>
    <rPh sb="1" eb="3">
      <t>リエキ</t>
    </rPh>
    <rPh sb="3" eb="4">
      <t>ガク</t>
    </rPh>
    <phoneticPr fontId="2"/>
  </si>
  <si>
    <t>１人あたり粗利益額　Ｃ／Ｄ</t>
    <rPh sb="1" eb="2">
      <t>ニン</t>
    </rPh>
    <rPh sb="5" eb="6">
      <t>アラ</t>
    </rPh>
    <rPh sb="6" eb="9">
      <t>リエキガク</t>
    </rPh>
    <phoneticPr fontId="2"/>
  </si>
  <si>
    <t xml:space="preserve">原価(Ｂ) </t>
    <rPh sb="0" eb="2">
      <t>ゲンカ</t>
    </rPh>
    <phoneticPr fontId="2"/>
  </si>
  <si>
    <t>粗利益額(Ｃ)　Ａ－Ｂ</t>
    <rPh sb="0" eb="1">
      <t>アラ</t>
    </rPh>
    <rPh sb="1" eb="3">
      <t>リエキ</t>
    </rPh>
    <rPh sb="3" eb="4">
      <t>ガク</t>
    </rPh>
    <phoneticPr fontId="2"/>
  </si>
  <si>
    <t>陶器</t>
    <rPh sb="0" eb="2">
      <t>トウキ</t>
    </rPh>
    <phoneticPr fontId="2"/>
  </si>
  <si>
    <t>和紙・紙漉</t>
    <rPh sb="0" eb="2">
      <t>ワシ</t>
    </rPh>
    <rPh sb="3" eb="5">
      <t>カミスキ</t>
    </rPh>
    <phoneticPr fontId="2"/>
  </si>
  <si>
    <t>クリーニング</t>
    <phoneticPr fontId="2"/>
  </si>
  <si>
    <t>メンテナンス</t>
    <phoneticPr fontId="2"/>
  </si>
  <si>
    <t>配送・梱包</t>
    <rPh sb="0" eb="2">
      <t>ハイソウ</t>
    </rPh>
    <rPh sb="3" eb="5">
      <t>コンポウ</t>
    </rPh>
    <phoneticPr fontId="2"/>
  </si>
  <si>
    <t>機械部品組立</t>
    <rPh sb="0" eb="2">
      <t>キカイ</t>
    </rPh>
    <rPh sb="2" eb="4">
      <t>ブヒン</t>
    </rPh>
    <rPh sb="4" eb="6">
      <t>クミタテ</t>
    </rPh>
    <phoneticPr fontId="2"/>
  </si>
  <si>
    <t>電子部品組立</t>
    <rPh sb="0" eb="2">
      <t>デンシ</t>
    </rPh>
    <rPh sb="2" eb="4">
      <t>ブヒン</t>
    </rPh>
    <rPh sb="4" eb="6">
      <t>クミタテ</t>
    </rPh>
    <phoneticPr fontId="2"/>
  </si>
  <si>
    <t>製品・部品箱詰め</t>
    <rPh sb="0" eb="2">
      <t>セイヒン</t>
    </rPh>
    <rPh sb="3" eb="5">
      <t>ブヒン</t>
    </rPh>
    <rPh sb="5" eb="7">
      <t>ハコズ</t>
    </rPh>
    <phoneticPr fontId="2"/>
  </si>
  <si>
    <t>製品・部品袋詰め</t>
    <rPh sb="0" eb="2">
      <t>セイヒン</t>
    </rPh>
    <rPh sb="3" eb="5">
      <t>ブヒン</t>
    </rPh>
    <rPh sb="5" eb="7">
      <t>フクロヅ</t>
    </rPh>
    <phoneticPr fontId="2"/>
  </si>
  <si>
    <t>その他小物</t>
    <rPh sb="2" eb="3">
      <t>タ</t>
    </rPh>
    <rPh sb="3" eb="5">
      <t>コモノ</t>
    </rPh>
    <phoneticPr fontId="2"/>
  </si>
  <si>
    <t>アクセサリー</t>
    <phoneticPr fontId="2"/>
  </si>
  <si>
    <t>肥料・飼料</t>
    <rPh sb="0" eb="2">
      <t>ヒリョウ</t>
    </rPh>
    <rPh sb="3" eb="5">
      <t>シリョウ</t>
    </rPh>
    <phoneticPr fontId="2"/>
  </si>
  <si>
    <t>生活用品</t>
    <rPh sb="0" eb="2">
      <t>セイカツ</t>
    </rPh>
    <rPh sb="2" eb="4">
      <t>ヨウヒン</t>
    </rPh>
    <phoneticPr fontId="2"/>
  </si>
  <si>
    <t>事務用品</t>
    <rPh sb="0" eb="2">
      <t>ジム</t>
    </rPh>
    <rPh sb="2" eb="4">
      <t>ヨウヒン</t>
    </rPh>
    <phoneticPr fontId="2"/>
  </si>
  <si>
    <t>その他消耗品</t>
    <rPh sb="2" eb="3">
      <t>タ</t>
    </rPh>
    <rPh sb="3" eb="6">
      <t>ショウモウヒン</t>
    </rPh>
    <phoneticPr fontId="2"/>
  </si>
  <si>
    <t>清掃</t>
    <rPh sb="0" eb="2">
      <t>セイソウ</t>
    </rPh>
    <phoneticPr fontId="2"/>
  </si>
  <si>
    <t>木工品</t>
    <rPh sb="0" eb="2">
      <t>モッコウ</t>
    </rPh>
    <rPh sb="2" eb="3">
      <t>ヒン</t>
    </rPh>
    <phoneticPr fontId="2"/>
  </si>
  <si>
    <t>織物・織物加工</t>
    <rPh sb="0" eb="2">
      <t>オリモノ</t>
    </rPh>
    <rPh sb="3" eb="5">
      <t>オリモノ</t>
    </rPh>
    <rPh sb="5" eb="7">
      <t>カコウ</t>
    </rPh>
    <phoneticPr fontId="2"/>
  </si>
  <si>
    <t>家具</t>
    <rPh sb="0" eb="2">
      <t>カグ</t>
    </rPh>
    <phoneticPr fontId="2"/>
  </si>
  <si>
    <t>事務サービス</t>
    <rPh sb="0" eb="2">
      <t>ジム</t>
    </rPh>
    <phoneticPr fontId="2"/>
  </si>
  <si>
    <t>印刷・製本</t>
    <rPh sb="0" eb="2">
      <t>インサツ</t>
    </rPh>
    <rPh sb="3" eb="5">
      <t>セイホン</t>
    </rPh>
    <phoneticPr fontId="2"/>
  </si>
  <si>
    <t>デザイン・企画編集</t>
    <rPh sb="5" eb="7">
      <t>キカク</t>
    </rPh>
    <rPh sb="7" eb="9">
      <t>ヘンシュウ</t>
    </rPh>
    <phoneticPr fontId="2"/>
  </si>
  <si>
    <t>洗車サービス</t>
    <rPh sb="0" eb="2">
      <t>センシャ</t>
    </rPh>
    <phoneticPr fontId="2"/>
  </si>
  <si>
    <t>その他役務サービス</t>
    <rPh sb="2" eb="3">
      <t>タ</t>
    </rPh>
    <rPh sb="3" eb="5">
      <t>エキム</t>
    </rPh>
    <phoneticPr fontId="2"/>
  </si>
  <si>
    <t>改善テーマ</t>
    <rPh sb="0" eb="2">
      <t>カイゼン</t>
    </rPh>
    <phoneticPr fontId="2"/>
  </si>
  <si>
    <t>目標</t>
    <rPh sb="0" eb="2">
      <t>モクヒョウ</t>
    </rPh>
    <phoneticPr fontId="2"/>
  </si>
  <si>
    <t>就労支援事業科目</t>
    <rPh sb="0" eb="2">
      <t>シュウロウ</t>
    </rPh>
    <rPh sb="2" eb="4">
      <t>シエン</t>
    </rPh>
    <rPh sb="4" eb="6">
      <t>ジギョウ</t>
    </rPh>
    <rPh sb="6" eb="8">
      <t>カモク</t>
    </rPh>
    <phoneticPr fontId="2"/>
  </si>
  <si>
    <t>目標達成に向けた具体的方法</t>
    <rPh sb="0" eb="2">
      <t>モクヒョウ</t>
    </rPh>
    <rPh sb="2" eb="4">
      <t>タッセイ</t>
    </rPh>
    <rPh sb="5" eb="6">
      <t>ム</t>
    </rPh>
    <rPh sb="8" eb="11">
      <t>グタイテキ</t>
    </rPh>
    <rPh sb="11" eb="13">
      <t>ホウホウ</t>
    </rPh>
    <phoneticPr fontId="2"/>
  </si>
  <si>
    <t>評　価（各期末記入欄）</t>
    <rPh sb="0" eb="1">
      <t>ヒョウ</t>
    </rPh>
    <rPh sb="2" eb="3">
      <t>アタイ</t>
    </rPh>
    <rPh sb="4" eb="5">
      <t>カク</t>
    </rPh>
    <rPh sb="5" eb="7">
      <t>キマツ</t>
    </rPh>
    <rPh sb="7" eb="10">
      <t>キニュウラン</t>
    </rPh>
    <phoneticPr fontId="2"/>
  </si>
  <si>
    <t>リサイクル</t>
    <phoneticPr fontId="2"/>
  </si>
  <si>
    <t>栽培</t>
    <rPh sb="0" eb="2">
      <t>サイバイ</t>
    </rPh>
    <phoneticPr fontId="2"/>
  </si>
  <si>
    <t>農作物・草花</t>
    <rPh sb="0" eb="3">
      <t>ノウサクモツ</t>
    </rPh>
    <rPh sb="4" eb="5">
      <t>クサ</t>
    </rPh>
    <rPh sb="5" eb="6">
      <t>ハナ</t>
    </rPh>
    <phoneticPr fontId="2"/>
  </si>
  <si>
    <t>ポスティング・配達</t>
    <rPh sb="7" eb="9">
      <t>ハイタツ</t>
    </rPh>
    <phoneticPr fontId="2"/>
  </si>
  <si>
    <t>イベント設営</t>
    <rPh sb="4" eb="6">
      <t>セツエイ</t>
    </rPh>
    <phoneticPr fontId="2"/>
  </si>
  <si>
    <t>バザー出店</t>
    <rPh sb="3" eb="5">
      <t>シュッテン</t>
    </rPh>
    <phoneticPr fontId="2"/>
  </si>
  <si>
    <t>現在の就労支援事業のうち、主力となっている事業（該当のある分野ごとに１事業まで）</t>
    <rPh sb="0" eb="2">
      <t>ゲンザイ</t>
    </rPh>
    <rPh sb="3" eb="5">
      <t>シュウロウ</t>
    </rPh>
    <rPh sb="5" eb="7">
      <t>シエン</t>
    </rPh>
    <rPh sb="7" eb="9">
      <t>ジギョウ</t>
    </rPh>
    <rPh sb="13" eb="15">
      <t>シュリョク</t>
    </rPh>
    <rPh sb="21" eb="23">
      <t>ジギョウ</t>
    </rPh>
    <rPh sb="24" eb="26">
      <t>ガイトウ</t>
    </rPh>
    <rPh sb="29" eb="31">
      <t>ブンヤ</t>
    </rPh>
    <rPh sb="35" eb="37">
      <t>ジギョウ</t>
    </rPh>
    <phoneticPr fontId="2"/>
  </si>
  <si>
    <t>今後、その主力事業を展開するにあたっての現在の状況分析</t>
    <rPh sb="0" eb="2">
      <t>コンゴ</t>
    </rPh>
    <rPh sb="5" eb="7">
      <t>シュリョク</t>
    </rPh>
    <rPh sb="7" eb="9">
      <t>ジギョウ</t>
    </rPh>
    <rPh sb="10" eb="12">
      <t>テンカイ</t>
    </rPh>
    <rPh sb="20" eb="22">
      <t>ゲンザイ</t>
    </rPh>
    <rPh sb="23" eb="25">
      <t>ジョウキョウ</t>
    </rPh>
    <rPh sb="25" eb="27">
      <t>ブンセキ</t>
    </rPh>
    <phoneticPr fontId="2"/>
  </si>
  <si>
    <t>食品関係</t>
    <rPh sb="0" eb="2">
      <t>ショクヒン</t>
    </rPh>
    <rPh sb="2" eb="4">
      <t>カンケイ</t>
    </rPh>
    <phoneticPr fontId="2"/>
  </si>
  <si>
    <t>製品関係</t>
    <rPh sb="0" eb="2">
      <t>セイヒン</t>
    </rPh>
    <rPh sb="2" eb="4">
      <t>カンケイ</t>
    </rPh>
    <phoneticPr fontId="2"/>
  </si>
  <si>
    <t>役務サービス</t>
    <rPh sb="0" eb="2">
      <t>エキム</t>
    </rPh>
    <phoneticPr fontId="2"/>
  </si>
  <si>
    <t>注：本計画は、事業所全体の総意により作成していただく必要があります。そのため、事業担当者ではなく、管理者が最終責任者となって作成してください。</t>
    <rPh sb="0" eb="1">
      <t>チュウ</t>
    </rPh>
    <rPh sb="2" eb="3">
      <t>ホン</t>
    </rPh>
    <rPh sb="3" eb="5">
      <t>ケイカク</t>
    </rPh>
    <rPh sb="7" eb="10">
      <t>ジギョウショ</t>
    </rPh>
    <rPh sb="10" eb="12">
      <t>ゼンタイ</t>
    </rPh>
    <rPh sb="13" eb="15">
      <t>ソウイ</t>
    </rPh>
    <rPh sb="18" eb="20">
      <t>サクセイ</t>
    </rPh>
    <rPh sb="26" eb="28">
      <t>ヒツヨウ</t>
    </rPh>
    <rPh sb="39" eb="41">
      <t>ジギョウ</t>
    </rPh>
    <rPh sb="41" eb="44">
      <t>タントウシャ</t>
    </rPh>
    <rPh sb="49" eb="52">
      <t>カンリシャ</t>
    </rPh>
    <rPh sb="53" eb="55">
      <t>サイシュウ</t>
    </rPh>
    <rPh sb="55" eb="58">
      <t>セキニンシャ</t>
    </rPh>
    <rPh sb="62" eb="64">
      <t>サクセイ</t>
    </rPh>
    <phoneticPr fontId="2"/>
  </si>
  <si>
    <t>ガラス製品</t>
    <rPh sb="3" eb="5">
      <t>セイヒン</t>
    </rPh>
    <phoneticPr fontId="2"/>
  </si>
  <si>
    <t>その他記念品</t>
    <rPh sb="2" eb="3">
      <t>タ</t>
    </rPh>
    <rPh sb="3" eb="6">
      <t>キネンヒン</t>
    </rPh>
    <phoneticPr fontId="2"/>
  </si>
  <si>
    <t>その他贈答品</t>
    <rPh sb="2" eb="3">
      <t>タ</t>
    </rPh>
    <rPh sb="3" eb="6">
      <t>ゾウトウヒン</t>
    </rPh>
    <phoneticPr fontId="2"/>
  </si>
  <si>
    <t>その他装飾品</t>
    <rPh sb="2" eb="3">
      <t>タ</t>
    </rPh>
    <rPh sb="3" eb="6">
      <t>ソウショクヒン</t>
    </rPh>
    <phoneticPr fontId="2"/>
  </si>
  <si>
    <t>弁当・配食</t>
    <rPh sb="0" eb="2">
      <t>ベントウ</t>
    </rPh>
    <rPh sb="3" eb="5">
      <t>ハイショク</t>
    </rPh>
    <phoneticPr fontId="2"/>
  </si>
  <si>
    <t>法人代表者職氏名</t>
    <rPh sb="0" eb="2">
      <t>ホウジン</t>
    </rPh>
    <rPh sb="2" eb="5">
      <t>ダイヒョウシャ</t>
    </rPh>
    <rPh sb="5" eb="6">
      <t>ショク</t>
    </rPh>
    <rPh sb="6" eb="8">
      <t>シメイ</t>
    </rPh>
    <phoneticPr fontId="2"/>
  </si>
  <si>
    <t>管理者職氏名
（施設長・所長）</t>
    <rPh sb="0" eb="3">
      <t>カンリシャ</t>
    </rPh>
    <rPh sb="3" eb="4">
      <t>ショク</t>
    </rPh>
    <rPh sb="4" eb="6">
      <t>シメイ</t>
    </rPh>
    <rPh sb="8" eb="11">
      <t>シセツチョウ</t>
    </rPh>
    <rPh sb="12" eb="14">
      <t>ショチョウ</t>
    </rPh>
    <phoneticPr fontId="2"/>
  </si>
  <si>
    <t>事業担当者職氏名</t>
    <rPh sb="0" eb="2">
      <t>ジギョウ</t>
    </rPh>
    <rPh sb="2" eb="5">
      <t>タントウシャ</t>
    </rPh>
    <rPh sb="5" eb="6">
      <t>ショク</t>
    </rPh>
    <rPh sb="6" eb="8">
      <t>シメイ</t>
    </rPh>
    <phoneticPr fontId="2"/>
  </si>
  <si>
    <t>現　員　数</t>
    <rPh sb="0" eb="1">
      <t>ウツツ</t>
    </rPh>
    <rPh sb="2" eb="3">
      <t>イン</t>
    </rPh>
    <rPh sb="4" eb="5">
      <t>スウ</t>
    </rPh>
    <phoneticPr fontId="2"/>
  </si>
  <si>
    <t>主担当</t>
    <rPh sb="0" eb="1">
      <t>シュ</t>
    </rPh>
    <rPh sb="1" eb="3">
      <t>タントウ</t>
    </rPh>
    <phoneticPr fontId="2"/>
  </si>
  <si>
    <t>①仕入・原材料費等</t>
    <rPh sb="1" eb="3">
      <t>シイ</t>
    </rPh>
    <rPh sb="4" eb="8">
      <t>ゲンザイリョウヒ</t>
    </rPh>
    <rPh sb="8" eb="9">
      <t>トウ</t>
    </rPh>
    <phoneticPr fontId="12"/>
  </si>
  <si>
    <t>①仕入・原材料費等</t>
    <rPh sb="1" eb="3">
      <t>シイ</t>
    </rPh>
    <rPh sb="4" eb="8">
      <t>ゲンザイリョウヒ</t>
    </rPh>
    <rPh sb="8" eb="9">
      <t>トウ</t>
    </rPh>
    <phoneticPr fontId="2"/>
  </si>
  <si>
    <t xml:space="preserve"> 販売・一般管理費用 (D)</t>
    <rPh sb="1" eb="3">
      <t>ハンバイ</t>
    </rPh>
    <rPh sb="4" eb="6">
      <t>イッパン</t>
    </rPh>
    <rPh sb="6" eb="8">
      <t>カンリ</t>
    </rPh>
    <rPh sb="8" eb="10">
      <t>ヒヨウ</t>
    </rPh>
    <phoneticPr fontId="12"/>
  </si>
  <si>
    <t xml:space="preserve"> 年間支払工賃総額 (F)</t>
    <rPh sb="1" eb="3">
      <t>ネンカン</t>
    </rPh>
    <rPh sb="3" eb="5">
      <t>シハラ</t>
    </rPh>
    <rPh sb="5" eb="7">
      <t>コウチン</t>
    </rPh>
    <rPh sb="7" eb="9">
      <t>ソウガク</t>
    </rPh>
    <phoneticPr fontId="12"/>
  </si>
  <si>
    <t xml:space="preserve"> 工賃変動積立金 (G)</t>
    <rPh sb="1" eb="3">
      <t>コウチン</t>
    </rPh>
    <rPh sb="3" eb="5">
      <t>ヘンドウ</t>
    </rPh>
    <rPh sb="5" eb="7">
      <t>ツミタ</t>
    </rPh>
    <rPh sb="7" eb="8">
      <t>キン</t>
    </rPh>
    <phoneticPr fontId="12"/>
  </si>
  <si>
    <t xml:space="preserve"> 設備等整備積立金 (H)</t>
    <rPh sb="1" eb="4">
      <t>セツビトウ</t>
    </rPh>
    <rPh sb="4" eb="6">
      <t>セイビ</t>
    </rPh>
    <rPh sb="6" eb="8">
      <t>ツミタ</t>
    </rPh>
    <rPh sb="8" eb="9">
      <t>キン</t>
    </rPh>
    <phoneticPr fontId="12"/>
  </si>
  <si>
    <t>年間売上金額</t>
    <rPh sb="0" eb="2">
      <t>ネンカン</t>
    </rPh>
    <rPh sb="2" eb="4">
      <t>ウリアゲ</t>
    </rPh>
    <rPh sb="4" eb="6">
      <t>キンガク</t>
    </rPh>
    <phoneticPr fontId="2"/>
  </si>
  <si>
    <t>従事利用者数</t>
    <rPh sb="0" eb="2">
      <t>ジュウジ</t>
    </rPh>
    <rPh sb="2" eb="5">
      <t>リヨウシャ</t>
    </rPh>
    <rPh sb="5" eb="6">
      <t>スウ</t>
    </rPh>
    <phoneticPr fontId="2"/>
  </si>
  <si>
    <t xml:space="preserve"> その他経費 (E)</t>
    <rPh sb="3" eb="4">
      <t>タ</t>
    </rPh>
    <rPh sb="4" eb="6">
      <t>ケイヒ</t>
    </rPh>
    <phoneticPr fontId="2"/>
  </si>
  <si>
    <t>年間売上金額</t>
    <rPh sb="0" eb="2">
      <t>ネンカン</t>
    </rPh>
    <rPh sb="2" eb="3">
      <t>ウ</t>
    </rPh>
    <rPh sb="3" eb="4">
      <t>ア</t>
    </rPh>
    <rPh sb="4" eb="6">
      <t>キンガク</t>
    </rPh>
    <phoneticPr fontId="2"/>
  </si>
  <si>
    <t>年間支払工賃総額
(A)</t>
    <rPh sb="0" eb="2">
      <t>ネンカン</t>
    </rPh>
    <rPh sb="2" eb="4">
      <t>シハラ</t>
    </rPh>
    <rPh sb="4" eb="6">
      <t>コウチン</t>
    </rPh>
    <rPh sb="6" eb="8">
      <t>ソウガク</t>
    </rPh>
    <phoneticPr fontId="2"/>
  </si>
  <si>
    <t>就労収入向上実践計画（工賃向上計画）の推進体制（責任者および運営体制図）</t>
    <rPh sb="0" eb="2">
      <t>シュウロウ</t>
    </rPh>
    <rPh sb="2" eb="4">
      <t>シュウニュウ</t>
    </rPh>
    <rPh sb="4" eb="6">
      <t>コウジョウ</t>
    </rPh>
    <rPh sb="6" eb="8">
      <t>ジッセン</t>
    </rPh>
    <rPh sb="8" eb="10">
      <t>ケイカク</t>
    </rPh>
    <rPh sb="11" eb="13">
      <t>コウチン</t>
    </rPh>
    <rPh sb="13" eb="15">
      <t>コウジョウ</t>
    </rPh>
    <rPh sb="15" eb="17">
      <t>ケイカク</t>
    </rPh>
    <rPh sb="19" eb="21">
      <t>スイシン</t>
    </rPh>
    <rPh sb="21" eb="23">
      <t>タイセイ</t>
    </rPh>
    <rPh sb="24" eb="27">
      <t>セキニンシャ</t>
    </rPh>
    <rPh sb="30" eb="32">
      <t>ウンエイ</t>
    </rPh>
    <rPh sb="32" eb="34">
      <t>タイセイ</t>
    </rPh>
    <rPh sb="34" eb="35">
      <t>ズ</t>
    </rPh>
    <phoneticPr fontId="2"/>
  </si>
  <si>
    <t>就労収入向上実践計画（工賃向上計画）</t>
    <rPh sb="0" eb="2">
      <t>シュウロウ</t>
    </rPh>
    <rPh sb="2" eb="4">
      <t>シュウニュウ</t>
    </rPh>
    <rPh sb="4" eb="6">
      <t>コウジョウ</t>
    </rPh>
    <rPh sb="6" eb="8">
      <t>ジッセン</t>
    </rPh>
    <rPh sb="8" eb="10">
      <t>ケイカク</t>
    </rPh>
    <rPh sb="11" eb="13">
      <t>コウチン</t>
    </rPh>
    <rPh sb="13" eb="15">
      <t>コウジョウ</t>
    </rPh>
    <rPh sb="15" eb="17">
      <t>ケイカク</t>
    </rPh>
    <phoneticPr fontId="2"/>
  </si>
  <si>
    <t>（フリガナ）</t>
    <phoneticPr fontId="2"/>
  </si>
  <si>
    <t>ＴＥＬ</t>
    <phoneticPr fontId="2"/>
  </si>
  <si>
    <t>ＦＡＸ</t>
    <phoneticPr fontId="2"/>
  </si>
  <si>
    <r>
      <rPr>
        <sz val="10.5"/>
        <color indexed="10"/>
        <rFont val="ＭＳ ゴシック"/>
        <family val="3"/>
        <charset val="128"/>
      </rPr>
      <t>就労支援事業活動増減差額</t>
    </r>
    <r>
      <rPr>
        <sz val="10.5"/>
        <rFont val="ＭＳ ゴシック"/>
        <family val="3"/>
        <charset val="128"/>
      </rPr>
      <t xml:space="preserve"> (A-B-D-E-F-G-H)</t>
    </r>
    <rPh sb="0" eb="2">
      <t>シュウロウ</t>
    </rPh>
    <rPh sb="2" eb="4">
      <t>シエン</t>
    </rPh>
    <rPh sb="4" eb="6">
      <t>ジギョウ</t>
    </rPh>
    <rPh sb="6" eb="8">
      <t>カツドウ</t>
    </rPh>
    <rPh sb="8" eb="10">
      <t>ゾウゲン</t>
    </rPh>
    <rPh sb="10" eb="12">
      <t>サガク</t>
    </rPh>
    <phoneticPr fontId="12"/>
  </si>
  <si>
    <r>
      <t>※(E)における減価償却費については、当該設備が国庫補助制度を活用して取得したものである場合</t>
    </r>
    <r>
      <rPr>
        <sz val="8"/>
        <color indexed="10"/>
        <rFont val="ＭＳ ゴシック"/>
        <family val="3"/>
        <charset val="128"/>
      </rPr>
      <t>、国庫補助金等特区別積立金取崩額を控除した額</t>
    </r>
    <r>
      <rPr>
        <sz val="8"/>
        <rFont val="ＭＳ ゴシック"/>
        <family val="3"/>
        <charset val="128"/>
      </rPr>
      <t>を計上するものとしてください。自己資金で取得したものはこの限りではありません。</t>
    </r>
    <rPh sb="8" eb="10">
      <t>ゲンカ</t>
    </rPh>
    <rPh sb="10" eb="13">
      <t>ショウキャクヒ</t>
    </rPh>
    <rPh sb="19" eb="21">
      <t>トウガイ</t>
    </rPh>
    <rPh sb="21" eb="23">
      <t>セツビ</t>
    </rPh>
    <rPh sb="24" eb="26">
      <t>コッコ</t>
    </rPh>
    <rPh sb="26" eb="28">
      <t>ホジョ</t>
    </rPh>
    <rPh sb="28" eb="30">
      <t>セイド</t>
    </rPh>
    <rPh sb="31" eb="33">
      <t>カツヨウ</t>
    </rPh>
    <rPh sb="35" eb="37">
      <t>シュトク</t>
    </rPh>
    <rPh sb="44" eb="46">
      <t>バアイ</t>
    </rPh>
    <rPh sb="63" eb="65">
      <t>コウジョ</t>
    </rPh>
    <rPh sb="67" eb="68">
      <t>ガク</t>
    </rPh>
    <rPh sb="69" eb="71">
      <t>ケイジョウ</t>
    </rPh>
    <rPh sb="83" eb="85">
      <t>ジコ</t>
    </rPh>
    <rPh sb="85" eb="87">
      <t>シキン</t>
    </rPh>
    <rPh sb="88" eb="90">
      <t>シュトク</t>
    </rPh>
    <rPh sb="97" eb="98">
      <t>カギ</t>
    </rPh>
    <phoneticPr fontId="2"/>
  </si>
  <si>
    <t>改善事項
（複数回答可）</t>
    <rPh sb="0" eb="2">
      <t>カイゼン</t>
    </rPh>
    <rPh sb="2" eb="4">
      <t>ジコウ</t>
    </rPh>
    <rPh sb="6" eb="8">
      <t>フクスウ</t>
    </rPh>
    <rPh sb="8" eb="10">
      <t>カイトウ</t>
    </rPh>
    <rPh sb="10" eb="11">
      <t>カ</t>
    </rPh>
    <phoneticPr fontId="2"/>
  </si>
  <si>
    <t>　（６年　４月　現在）</t>
    <phoneticPr fontId="2"/>
  </si>
  <si>
    <t>就労収入向上実践計画（工賃向上計画）【令和６年度～令和８年度】</t>
    <rPh sb="0" eb="2">
      <t>シュウロウ</t>
    </rPh>
    <rPh sb="2" eb="4">
      <t>シュウニュウ</t>
    </rPh>
    <rPh sb="4" eb="6">
      <t>コウジョウ</t>
    </rPh>
    <rPh sb="6" eb="8">
      <t>ジッセン</t>
    </rPh>
    <rPh sb="8" eb="10">
      <t>ケイカク</t>
    </rPh>
    <rPh sb="11" eb="13">
      <t>コウチン</t>
    </rPh>
    <rPh sb="13" eb="15">
      <t>コウジョウ</t>
    </rPh>
    <rPh sb="15" eb="17">
      <t>ケイカク</t>
    </rPh>
    <rPh sb="19" eb="21">
      <t>レイワ</t>
    </rPh>
    <rPh sb="22" eb="24">
      <t>ネンド</t>
    </rPh>
    <rPh sb="25" eb="27">
      <t>レイワ</t>
    </rPh>
    <rPh sb="28" eb="30">
      <t>ネンドヘイネンド</t>
    </rPh>
    <phoneticPr fontId="2"/>
  </si>
  <si>
    <t>令和５年度（実績）</t>
    <rPh sb="0" eb="2">
      <t>レイワ</t>
    </rPh>
    <rPh sb="3" eb="5">
      <t>ネンド</t>
    </rPh>
    <rPh sb="6" eb="8">
      <t>ジッセキ</t>
    </rPh>
    <phoneticPr fontId="2"/>
  </si>
  <si>
    <t>令和６年度（目標）</t>
    <rPh sb="0" eb="2">
      <t>レイワ</t>
    </rPh>
    <rPh sb="3" eb="5">
      <t>ネンド</t>
    </rPh>
    <rPh sb="6" eb="8">
      <t>モクヒョウ</t>
    </rPh>
    <phoneticPr fontId="2"/>
  </si>
  <si>
    <t>令和７年度（目標）</t>
    <rPh sb="0" eb="2">
      <t>レイワ</t>
    </rPh>
    <rPh sb="3" eb="5">
      <t>ネンド</t>
    </rPh>
    <rPh sb="6" eb="8">
      <t>モクヒョウ</t>
    </rPh>
    <phoneticPr fontId="2"/>
  </si>
  <si>
    <t>令和８年度（目標）</t>
    <rPh sb="0" eb="2">
      <t>レイワ</t>
    </rPh>
    <rPh sb="3" eb="5">
      <t>ネンド</t>
    </rPh>
    <rPh sb="6" eb="8">
      <t>モクヒョウ</t>
    </rPh>
    <phoneticPr fontId="2"/>
  </si>
  <si>
    <t>令和５年度実績合計</t>
    <rPh sb="0" eb="2">
      <t>レイワ</t>
    </rPh>
    <rPh sb="3" eb="5">
      <t>ネンド</t>
    </rPh>
    <rPh sb="5" eb="7">
      <t>ジッセキ</t>
    </rPh>
    <rPh sb="7" eb="9">
      <t>ゴウケイ</t>
    </rPh>
    <phoneticPr fontId="2"/>
  </si>
  <si>
    <t>事業の収益性（令和５年度実績）</t>
    <rPh sb="0" eb="2">
      <t>ジギョウ</t>
    </rPh>
    <rPh sb="3" eb="6">
      <t>シュウエキセイ</t>
    </rPh>
    <rPh sb="7" eb="9">
      <t>レイワ</t>
    </rPh>
    <rPh sb="10" eb="12">
      <t>ネンド</t>
    </rPh>
    <rPh sb="12" eb="14">
      <t>ジッセキ</t>
    </rPh>
    <phoneticPr fontId="2"/>
  </si>
  <si>
    <t>４．令和６年度から令和８年度にかかる就労支援事業全体（各業務合計）の売上および工賃の積算根拠</t>
    <rPh sb="2" eb="4">
      <t>レイワ</t>
    </rPh>
    <rPh sb="5" eb="7">
      <t>ネンド</t>
    </rPh>
    <rPh sb="9" eb="11">
      <t>レイワ</t>
    </rPh>
    <rPh sb="12" eb="14">
      <t>ネンド</t>
    </rPh>
    <rPh sb="14" eb="16">
      <t>ヘイネンド</t>
    </rPh>
    <rPh sb="18" eb="20">
      <t>シュウロウ</t>
    </rPh>
    <rPh sb="20" eb="22">
      <t>シエン</t>
    </rPh>
    <rPh sb="22" eb="24">
      <t>ジギョウ</t>
    </rPh>
    <rPh sb="24" eb="26">
      <t>ゼンタイ</t>
    </rPh>
    <rPh sb="27" eb="28">
      <t>カク</t>
    </rPh>
    <rPh sb="28" eb="30">
      <t>ギョウム</t>
    </rPh>
    <rPh sb="30" eb="32">
      <t>ゴウケイ</t>
    </rPh>
    <rPh sb="34" eb="36">
      <t>ウリアゲ</t>
    </rPh>
    <rPh sb="39" eb="41">
      <t>コウチン</t>
    </rPh>
    <rPh sb="42" eb="44">
      <t>セキサン</t>
    </rPh>
    <rPh sb="44" eb="46">
      <t>コンキョ</t>
    </rPh>
    <phoneticPr fontId="2"/>
  </si>
  <si>
    <t>６年度(計画)</t>
    <rPh sb="1" eb="3">
      <t>ネンド</t>
    </rPh>
    <rPh sb="4" eb="6">
      <t>ケイカク</t>
    </rPh>
    <phoneticPr fontId="12"/>
  </si>
  <si>
    <t>７年度(計画)</t>
    <rPh sb="1" eb="3">
      <t>ネンド</t>
    </rPh>
    <rPh sb="4" eb="6">
      <t>ケイカク</t>
    </rPh>
    <phoneticPr fontId="12"/>
  </si>
  <si>
    <t>８年度(計画)</t>
    <rPh sb="1" eb="3">
      <t>ネンド</t>
    </rPh>
    <rPh sb="4" eb="6">
      <t>ケイカク</t>
    </rPh>
    <phoneticPr fontId="12"/>
  </si>
  <si>
    <t>５．改善計画シート（令和５年度実績を踏まえた令和６年度における改善計画）</t>
    <rPh sb="2" eb="4">
      <t>カイゼン</t>
    </rPh>
    <rPh sb="4" eb="6">
      <t>ケイカク</t>
    </rPh>
    <rPh sb="10" eb="12">
      <t>レイワ</t>
    </rPh>
    <rPh sb="13" eb="15">
      <t>ネンド</t>
    </rPh>
    <rPh sb="15" eb="17">
      <t>ジッセキ</t>
    </rPh>
    <rPh sb="18" eb="19">
      <t>フ</t>
    </rPh>
    <rPh sb="22" eb="24">
      <t>レイワ</t>
    </rPh>
    <rPh sb="25" eb="27">
      <t>ネンド</t>
    </rPh>
    <rPh sb="31" eb="33">
      <t>カイゼン</t>
    </rPh>
    <rPh sb="33" eb="35">
      <t>ケイカク</t>
    </rPh>
    <phoneticPr fontId="2"/>
  </si>
  <si>
    <t>（６年度）</t>
    <rPh sb="2" eb="4">
      <t>ネンド</t>
    </rPh>
    <phoneticPr fontId="2"/>
  </si>
  <si>
    <t>日</t>
    <rPh sb="0" eb="1">
      <t>ニチ</t>
    </rPh>
    <phoneticPr fontId="2"/>
  </si>
  <si>
    <t>目標工賃設定（月額）</t>
    <rPh sb="4" eb="6">
      <t>セッテイ</t>
    </rPh>
    <rPh sb="7" eb="9">
      <t>ゲツガク</t>
    </rPh>
    <phoneticPr fontId="2"/>
  </si>
  <si>
    <t>平均工賃月額
（A)÷｛(B)÷(C)｝÷12</t>
    <rPh sb="0" eb="2">
      <t>ヘイキン</t>
    </rPh>
    <rPh sb="2" eb="4">
      <t>コウチン</t>
    </rPh>
    <rPh sb="4" eb="6">
      <t>ゲツガク</t>
    </rPh>
    <phoneticPr fontId="2"/>
  </si>
  <si>
    <t>平均工賃月額 (F)÷｛(H)÷（I）｝÷12</t>
    <rPh sb="0" eb="2">
      <t>ヘイキン</t>
    </rPh>
    <rPh sb="2" eb="4">
      <t>コウチン</t>
    </rPh>
    <rPh sb="4" eb="6">
      <t>ゲツガク</t>
    </rPh>
    <phoneticPr fontId="12"/>
  </si>
  <si>
    <t>目標工賃設定（月額）　　　</t>
    <rPh sb="0" eb="2">
      <t>モクヒョウ</t>
    </rPh>
    <rPh sb="2" eb="4">
      <t>コウチン</t>
    </rPh>
    <rPh sb="4" eb="6">
      <t>セッテイ</t>
    </rPh>
    <rPh sb="7" eb="9">
      <t>ゲツガク</t>
    </rPh>
    <phoneticPr fontId="2"/>
  </si>
  <si>
    <t>前年度
年間延べ利用者数
(B)</t>
    <rPh sb="0" eb="3">
      <t>ゼンネンド</t>
    </rPh>
    <rPh sb="4" eb="6">
      <t>ネンカン</t>
    </rPh>
    <rPh sb="6" eb="7">
      <t>ノ</t>
    </rPh>
    <rPh sb="8" eb="10">
      <t>リヨウ</t>
    </rPh>
    <rPh sb="10" eb="11">
      <t>シャ</t>
    </rPh>
    <rPh sb="11" eb="12">
      <t>スウ</t>
    </rPh>
    <phoneticPr fontId="2"/>
  </si>
  <si>
    <t>前年度
年間開所日数
（C）※</t>
    <rPh sb="0" eb="3">
      <t>ゼンネンド</t>
    </rPh>
    <rPh sb="4" eb="6">
      <t>ネンカン</t>
    </rPh>
    <rPh sb="6" eb="8">
      <t>カイショ</t>
    </rPh>
    <rPh sb="8" eb="10">
      <t>ニッスウ</t>
    </rPh>
    <phoneticPr fontId="2"/>
  </si>
  <si>
    <t>※（C)については、工賃が発生した開所日に限る</t>
    <phoneticPr fontId="2"/>
  </si>
  <si>
    <t>前年度年間延べ利用者数 (H)</t>
    <rPh sb="0" eb="3">
      <t>ゼンネンド</t>
    </rPh>
    <rPh sb="3" eb="5">
      <t>ネンカン</t>
    </rPh>
    <rPh sb="5" eb="6">
      <t>ノ</t>
    </rPh>
    <rPh sb="7" eb="9">
      <t>リヨウ</t>
    </rPh>
    <rPh sb="9" eb="10">
      <t>シャ</t>
    </rPh>
    <rPh sb="10" eb="11">
      <t>スウ</t>
    </rPh>
    <phoneticPr fontId="12"/>
  </si>
  <si>
    <t>前年度年間開所日数（I)</t>
    <rPh sb="0" eb="3">
      <t>ゼンネンド</t>
    </rPh>
    <rPh sb="3" eb="5">
      <t>ネンカン</t>
    </rPh>
    <rPh sb="5" eb="7">
      <t>カイショ</t>
    </rPh>
    <rPh sb="7" eb="9">
      <t>ニッスウ</t>
    </rPh>
    <phoneticPr fontId="2"/>
  </si>
  <si>
    <t>※（I)については、工賃が発生した開所日に限る</t>
  </si>
  <si>
    <t>NPO法人　喜里</t>
    <rPh sb="3" eb="5">
      <t>ホウジン</t>
    </rPh>
    <rPh sb="6" eb="8">
      <t>キリ</t>
    </rPh>
    <phoneticPr fontId="2"/>
  </si>
  <si>
    <t>ワークスペース喜福</t>
    <rPh sb="7" eb="9">
      <t>キフク</t>
    </rPh>
    <phoneticPr fontId="2"/>
  </si>
  <si>
    <t>理事長　藤井　美智代</t>
    <rPh sb="0" eb="3">
      <t>リジチョウ</t>
    </rPh>
    <rPh sb="4" eb="6">
      <t>フジイ</t>
    </rPh>
    <rPh sb="7" eb="10">
      <t>ミチヨ</t>
    </rPh>
    <phoneticPr fontId="2"/>
  </si>
  <si>
    <t>リジチョウ　　　フジイ　　　ミチヨ</t>
    <phoneticPr fontId="2"/>
  </si>
  <si>
    <t>所長　　藤井　美智代</t>
    <rPh sb="0" eb="2">
      <t>ショチョウ</t>
    </rPh>
    <rPh sb="4" eb="6">
      <t>フジイ</t>
    </rPh>
    <rPh sb="7" eb="10">
      <t>ミチヨ</t>
    </rPh>
    <phoneticPr fontId="2"/>
  </si>
  <si>
    <t>ショチョウ　　フジイ　　ミチヨ</t>
    <phoneticPr fontId="2"/>
  </si>
  <si>
    <t>目標工賃達成指導員　北村　泉</t>
    <rPh sb="0" eb="2">
      <t>モクヒョウ</t>
    </rPh>
    <rPh sb="2" eb="4">
      <t>コウチン</t>
    </rPh>
    <rPh sb="4" eb="6">
      <t>タッセイ</t>
    </rPh>
    <rPh sb="6" eb="9">
      <t>シドウイン</t>
    </rPh>
    <rPh sb="10" eb="12">
      <t>キタムラ</t>
    </rPh>
    <rPh sb="13" eb="14">
      <t>イズミ</t>
    </rPh>
    <phoneticPr fontId="2"/>
  </si>
  <si>
    <t>モクヒョウコウチンタッセイシドウイン　キタムライズミ</t>
    <phoneticPr fontId="2"/>
  </si>
  <si>
    <t>0748-26-2407</t>
    <phoneticPr fontId="2"/>
  </si>
  <si>
    <t>kirikifuku@zeus.eonet.ne.jp</t>
    <phoneticPr fontId="2"/>
  </si>
  <si>
    <t>有</t>
    <rPh sb="0" eb="1">
      <t>アリ</t>
    </rPh>
    <phoneticPr fontId="2"/>
  </si>
  <si>
    <t>出前歌声喫茶</t>
    <rPh sb="0" eb="6">
      <t>デマエウタゴエキッサ</t>
    </rPh>
    <phoneticPr fontId="2"/>
  </si>
  <si>
    <t>【企業からの下請け】　　　　　　　　　　　　　　　　　　　　　　　　　　　　　　　・利用者一人一人が集中できる環境を整備している　　　　　　　　　　　　・複数の作業工程を準備し、利用者が作業を選択できるように配慮している。　　　　　　　　　　　　　　　　　　　　　　　　　　　　　　　　　　　　　　　【出前歌声喫茶】　　　　　　　　　　　　　　　　　　　　　　　　　　　　　　　　　・障害がある人の働きに理解のある地域。　　　　　　　　　　　　　　　　　　・高齢者の居場所作りを進めている地域なので歌声喫茶のニーズあり。</t>
    <rPh sb="1" eb="3">
      <t>キギョウ</t>
    </rPh>
    <rPh sb="6" eb="8">
      <t>シタウ</t>
    </rPh>
    <rPh sb="42" eb="45">
      <t>リヨウシャ</t>
    </rPh>
    <rPh sb="45" eb="47">
      <t>ヒトリ</t>
    </rPh>
    <rPh sb="47" eb="49">
      <t>ヒトリ</t>
    </rPh>
    <rPh sb="50" eb="52">
      <t>シュウチュウ</t>
    </rPh>
    <rPh sb="55" eb="57">
      <t>カンキョウ</t>
    </rPh>
    <rPh sb="58" eb="60">
      <t>セイビ</t>
    </rPh>
    <rPh sb="77" eb="79">
      <t>フクスウ</t>
    </rPh>
    <rPh sb="80" eb="82">
      <t>サギョウ</t>
    </rPh>
    <rPh sb="82" eb="84">
      <t>コウテイ</t>
    </rPh>
    <rPh sb="85" eb="87">
      <t>ジュンビ</t>
    </rPh>
    <rPh sb="89" eb="92">
      <t>リヨウシャ</t>
    </rPh>
    <rPh sb="93" eb="95">
      <t>サギョウ</t>
    </rPh>
    <rPh sb="96" eb="98">
      <t>センタク</t>
    </rPh>
    <rPh sb="104" eb="106">
      <t>ハイリョ</t>
    </rPh>
    <rPh sb="151" eb="157">
      <t>デマエウタゴエキッサ</t>
    </rPh>
    <phoneticPr fontId="2"/>
  </si>
  <si>
    <t>【企業からの下請け】　　　　　　　　　　　　　　　　　　　　　　　　　　　　　　　・今年度よりＮＰＯ法人滋賀県社会就労事業振興センターと契約を結んだ事で、さまざまな仕事の案内が来る。　　　　　　　　　　　　　　　　　　【出前歌声喫茶】　　　　　　　　　　　　　　　　　　　　　　　　　　　　　　　　　・作業所が地域と繋がり、ワークスペース喜福を知ってもらえるようになる。　　　　　　　　　　・要望が増えてきている。</t>
    <rPh sb="1" eb="3">
      <t>キギョウ</t>
    </rPh>
    <rPh sb="6" eb="8">
      <t>シタウ</t>
    </rPh>
    <rPh sb="42" eb="45">
      <t>コンネンド</t>
    </rPh>
    <rPh sb="50" eb="52">
      <t>ホウジン</t>
    </rPh>
    <rPh sb="52" eb="55">
      <t>シガケン</t>
    </rPh>
    <rPh sb="55" eb="57">
      <t>シャカイ</t>
    </rPh>
    <rPh sb="57" eb="59">
      <t>シュウロウ</t>
    </rPh>
    <rPh sb="59" eb="61">
      <t>ジギョウ</t>
    </rPh>
    <rPh sb="61" eb="63">
      <t>シンコウ</t>
    </rPh>
    <rPh sb="68" eb="70">
      <t>ケイヤク</t>
    </rPh>
    <rPh sb="71" eb="72">
      <t>ムス</t>
    </rPh>
    <rPh sb="74" eb="75">
      <t>コト</t>
    </rPh>
    <rPh sb="82" eb="84">
      <t>シゴト</t>
    </rPh>
    <rPh sb="85" eb="87">
      <t>アンナイ</t>
    </rPh>
    <rPh sb="88" eb="89">
      <t>ク</t>
    </rPh>
    <rPh sb="110" eb="116">
      <t>デマエウタゴエキッサ</t>
    </rPh>
    <rPh sb="151" eb="154">
      <t>サギョウショ</t>
    </rPh>
    <rPh sb="155" eb="157">
      <t>チイキ</t>
    </rPh>
    <rPh sb="158" eb="159">
      <t>ツナ</t>
    </rPh>
    <rPh sb="169" eb="171">
      <t>キフク</t>
    </rPh>
    <rPh sb="172" eb="173">
      <t>シ</t>
    </rPh>
    <rPh sb="196" eb="198">
      <t>ヨウボウ</t>
    </rPh>
    <rPh sb="199" eb="200">
      <t>フ</t>
    </rPh>
    <phoneticPr fontId="2"/>
  </si>
  <si>
    <t>企業からの下請け（バネの組み立て　ネジの組み立て　布製品の袋入れ等）</t>
    <rPh sb="0" eb="2">
      <t>キギョウ</t>
    </rPh>
    <rPh sb="5" eb="7">
      <t>シタウ</t>
    </rPh>
    <rPh sb="12" eb="13">
      <t>クミ</t>
    </rPh>
    <rPh sb="14" eb="15">
      <t>タ</t>
    </rPh>
    <rPh sb="20" eb="21">
      <t>ク</t>
    </rPh>
    <rPh sb="22" eb="23">
      <t>タ</t>
    </rPh>
    <rPh sb="25" eb="28">
      <t>ヌノセイヒン</t>
    </rPh>
    <rPh sb="29" eb="31">
      <t>フクロイ</t>
    </rPh>
    <rPh sb="32" eb="33">
      <t>トウ</t>
    </rPh>
    <phoneticPr fontId="2"/>
  </si>
  <si>
    <t>一連の作業を細かく分析し、障害の程度や特性に応じた工程分担を行なっている。障害の特性に応じた環境整備を行なっている。</t>
    <rPh sb="0" eb="2">
      <t>イチレン</t>
    </rPh>
    <rPh sb="3" eb="5">
      <t>サギョウ</t>
    </rPh>
    <rPh sb="6" eb="7">
      <t>コマ</t>
    </rPh>
    <rPh sb="9" eb="11">
      <t>ブンセキ</t>
    </rPh>
    <rPh sb="13" eb="15">
      <t>ショウガイ</t>
    </rPh>
    <rPh sb="16" eb="18">
      <t>テイド</t>
    </rPh>
    <rPh sb="19" eb="21">
      <t>トクセイ</t>
    </rPh>
    <rPh sb="22" eb="23">
      <t>オウ</t>
    </rPh>
    <rPh sb="25" eb="27">
      <t>コウテイ</t>
    </rPh>
    <rPh sb="27" eb="29">
      <t>ブンタン</t>
    </rPh>
    <rPh sb="30" eb="31">
      <t>オコ</t>
    </rPh>
    <rPh sb="37" eb="39">
      <t>ショウガイ</t>
    </rPh>
    <rPh sb="40" eb="42">
      <t>トクセイ</t>
    </rPh>
    <rPh sb="43" eb="44">
      <t>オウ</t>
    </rPh>
    <rPh sb="46" eb="48">
      <t>カンキョウ</t>
    </rPh>
    <rPh sb="48" eb="50">
      <t>セイビ</t>
    </rPh>
    <rPh sb="51" eb="52">
      <t>オコ</t>
    </rPh>
    <phoneticPr fontId="2"/>
  </si>
  <si>
    <t>布製品を折りたたんで袋に入れて製品に仕上げる。</t>
    <rPh sb="0" eb="2">
      <t>ヌノセイ</t>
    </rPh>
    <rPh sb="2" eb="3">
      <t>ヒン</t>
    </rPh>
    <rPh sb="4" eb="5">
      <t>オ</t>
    </rPh>
    <rPh sb="10" eb="11">
      <t>フクロ</t>
    </rPh>
    <rPh sb="12" eb="13">
      <t>イ</t>
    </rPh>
    <rPh sb="15" eb="17">
      <t>セイヒン</t>
    </rPh>
    <rPh sb="18" eb="20">
      <t>シア</t>
    </rPh>
    <phoneticPr fontId="2"/>
  </si>
  <si>
    <t>地域の自治会やコミュニティーセンターから要請を受け歌声喫茶を実施。準備、片付け、パソコン操作、接待を行なっている。</t>
    <rPh sb="0" eb="2">
      <t>チイキ</t>
    </rPh>
    <rPh sb="3" eb="6">
      <t>ジチカイ</t>
    </rPh>
    <rPh sb="20" eb="22">
      <t>ヨウセイ</t>
    </rPh>
    <rPh sb="23" eb="24">
      <t>ウ</t>
    </rPh>
    <rPh sb="25" eb="27">
      <t>ウタゴエ</t>
    </rPh>
    <rPh sb="27" eb="29">
      <t>キッサ</t>
    </rPh>
    <rPh sb="30" eb="32">
      <t>ジッシ</t>
    </rPh>
    <rPh sb="33" eb="35">
      <t>ジュンビ</t>
    </rPh>
    <rPh sb="36" eb="38">
      <t>カタヅ</t>
    </rPh>
    <rPh sb="44" eb="46">
      <t>ソウサ</t>
    </rPh>
    <rPh sb="47" eb="49">
      <t>セッタイ</t>
    </rPh>
    <rPh sb="50" eb="51">
      <t>オコ</t>
    </rPh>
    <phoneticPr fontId="2"/>
  </si>
  <si>
    <t>主に２つの企業から下請け作業を頂いているが、企業によって繁忙期や閑散期があり仕事量が不安定。</t>
    <rPh sb="0" eb="1">
      <t>シュ</t>
    </rPh>
    <rPh sb="5" eb="7">
      <t>キギョウ</t>
    </rPh>
    <rPh sb="9" eb="11">
      <t>シタウ</t>
    </rPh>
    <rPh sb="12" eb="14">
      <t>サギョウ</t>
    </rPh>
    <rPh sb="15" eb="16">
      <t>イタダ</t>
    </rPh>
    <rPh sb="22" eb="24">
      <t>キギョウ</t>
    </rPh>
    <rPh sb="28" eb="31">
      <t>ハンボウキ</t>
    </rPh>
    <rPh sb="32" eb="35">
      <t>カンサンキ</t>
    </rPh>
    <rPh sb="38" eb="41">
      <t>シゴトリョウ</t>
    </rPh>
    <rPh sb="42" eb="45">
      <t>フアンテイ</t>
    </rPh>
    <phoneticPr fontId="2"/>
  </si>
  <si>
    <t>ボルト、ワッシャー、ナットを指示書通りに製品に仕上げる。　　　　　　　　　　　　　　　　　バネを指示書通りに組み立てる。</t>
    <rPh sb="14" eb="17">
      <t>シジショ</t>
    </rPh>
    <rPh sb="17" eb="18">
      <t>トオ</t>
    </rPh>
    <rPh sb="20" eb="22">
      <t>セイヒン</t>
    </rPh>
    <rPh sb="23" eb="25">
      <t>シア</t>
    </rPh>
    <rPh sb="48" eb="52">
      <t>シジショトオ</t>
    </rPh>
    <rPh sb="54" eb="55">
      <t>ク</t>
    </rPh>
    <rPh sb="56" eb="57">
      <t>タ</t>
    </rPh>
    <phoneticPr fontId="2"/>
  </si>
  <si>
    <t>現在２つの企業から仕事を頂いており、現状を維持していく。</t>
    <rPh sb="0" eb="2">
      <t>ゲンザイ</t>
    </rPh>
    <rPh sb="5" eb="7">
      <t>キギョウ</t>
    </rPh>
    <rPh sb="9" eb="11">
      <t>シゴト</t>
    </rPh>
    <rPh sb="12" eb="13">
      <t>イタダ</t>
    </rPh>
    <rPh sb="18" eb="20">
      <t>ゲンジョウ</t>
    </rPh>
    <rPh sb="21" eb="23">
      <t>イジ</t>
    </rPh>
    <phoneticPr fontId="2"/>
  </si>
  <si>
    <t>仕事量が極めて不安定。</t>
    <rPh sb="0" eb="3">
      <t>シゴトリョウ</t>
    </rPh>
    <rPh sb="4" eb="5">
      <t>キワ</t>
    </rPh>
    <rPh sb="7" eb="10">
      <t>フアンテイ</t>
    </rPh>
    <phoneticPr fontId="2"/>
  </si>
  <si>
    <t>利用者にとって取り扱いがしやすいと同時に単価が高いので継続していく。</t>
    <rPh sb="0" eb="3">
      <t>リヨウシャ</t>
    </rPh>
    <rPh sb="7" eb="8">
      <t>ト</t>
    </rPh>
    <rPh sb="9" eb="10">
      <t>アツカ</t>
    </rPh>
    <rPh sb="17" eb="19">
      <t>ドウジ</t>
    </rPh>
    <rPh sb="20" eb="22">
      <t>タンカ</t>
    </rPh>
    <rPh sb="23" eb="24">
      <t>タカ</t>
    </rPh>
    <rPh sb="27" eb="29">
      <t>ケイゾク</t>
    </rPh>
    <phoneticPr fontId="2"/>
  </si>
  <si>
    <t>依頼が少ない時期や集客人数が定まらない。職員の引率が負担。</t>
    <rPh sb="0" eb="2">
      <t>イライ</t>
    </rPh>
    <rPh sb="3" eb="4">
      <t>スク</t>
    </rPh>
    <rPh sb="6" eb="8">
      <t>ジキ</t>
    </rPh>
    <rPh sb="9" eb="11">
      <t>シュウキャク</t>
    </rPh>
    <rPh sb="11" eb="13">
      <t>ニンズウ</t>
    </rPh>
    <rPh sb="14" eb="15">
      <t>サダ</t>
    </rPh>
    <rPh sb="20" eb="22">
      <t>ショクイン</t>
    </rPh>
    <rPh sb="23" eb="25">
      <t>インソツ</t>
    </rPh>
    <rPh sb="26" eb="28">
      <t>フタン</t>
    </rPh>
    <phoneticPr fontId="2"/>
  </si>
  <si>
    <t>地域住民との繋がりを作る上で大切な仕事として位置づけていきたい。</t>
    <rPh sb="0" eb="2">
      <t>チイキ</t>
    </rPh>
    <rPh sb="2" eb="4">
      <t>ジュウミン</t>
    </rPh>
    <rPh sb="6" eb="7">
      <t>ツナ</t>
    </rPh>
    <rPh sb="10" eb="11">
      <t>ツク</t>
    </rPh>
    <rPh sb="12" eb="13">
      <t>ウエ</t>
    </rPh>
    <rPh sb="14" eb="16">
      <t>タイセツ</t>
    </rPh>
    <rPh sb="17" eb="19">
      <t>シゴト</t>
    </rPh>
    <rPh sb="22" eb="24">
      <t>イチ</t>
    </rPh>
    <phoneticPr fontId="2"/>
  </si>
  <si>
    <t>□商品に魅力がない
□販売先が限られている
■単価が安い
□大量受注が困難
□商品品種が少ない
□立地が悪い
□生産コストがかかる
□他の事業所とのネッ
　 トワークが脆弱
□職員の意識等
□改善事項が分からない
□その他（　　　　　　　　　　　）</t>
    <rPh sb="1" eb="3">
      <t>ショウヒン</t>
    </rPh>
    <rPh sb="4" eb="6">
      <t>ミリョク</t>
    </rPh>
    <rPh sb="11" eb="13">
      <t>ハンバイ</t>
    </rPh>
    <rPh sb="13" eb="14">
      <t>サキ</t>
    </rPh>
    <rPh sb="15" eb="16">
      <t>カギ</t>
    </rPh>
    <rPh sb="23" eb="25">
      <t>タンカ</t>
    </rPh>
    <rPh sb="26" eb="27">
      <t>ヤス</t>
    </rPh>
    <rPh sb="30" eb="32">
      <t>タイリョウ</t>
    </rPh>
    <rPh sb="32" eb="34">
      <t>ジュチュウ</t>
    </rPh>
    <rPh sb="35" eb="37">
      <t>コンナン</t>
    </rPh>
    <rPh sb="39" eb="41">
      <t>ショウヒン</t>
    </rPh>
    <rPh sb="41" eb="43">
      <t>ヒンシュ</t>
    </rPh>
    <rPh sb="44" eb="45">
      <t>スク</t>
    </rPh>
    <rPh sb="49" eb="51">
      <t>リッチ</t>
    </rPh>
    <rPh sb="52" eb="53">
      <t>ワル</t>
    </rPh>
    <rPh sb="56" eb="58">
      <t>セイサン</t>
    </rPh>
    <rPh sb="67" eb="68">
      <t>タ</t>
    </rPh>
    <rPh sb="69" eb="72">
      <t>ジギョウショ</t>
    </rPh>
    <rPh sb="84" eb="86">
      <t>ゼイジャク</t>
    </rPh>
    <rPh sb="88" eb="90">
      <t>ショクイン</t>
    </rPh>
    <rPh sb="91" eb="93">
      <t>イシキ</t>
    </rPh>
    <rPh sb="93" eb="94">
      <t>トウ</t>
    </rPh>
    <rPh sb="96" eb="98">
      <t>カイゼン</t>
    </rPh>
    <rPh sb="98" eb="100">
      <t>ジコウ</t>
    </rPh>
    <rPh sb="101" eb="102">
      <t>ワ</t>
    </rPh>
    <rPh sb="110" eb="111">
      <t>タ</t>
    </rPh>
    <phoneticPr fontId="2"/>
  </si>
  <si>
    <t>作業効率を上げる</t>
    <rPh sb="0" eb="2">
      <t>サギョウ</t>
    </rPh>
    <rPh sb="2" eb="4">
      <t>コウリツ</t>
    </rPh>
    <rPh sb="5" eb="6">
      <t>ア</t>
    </rPh>
    <phoneticPr fontId="2"/>
  </si>
  <si>
    <t>年間を通して製品のミスをゼロにする</t>
    <rPh sb="0" eb="2">
      <t>ネンカン</t>
    </rPh>
    <rPh sb="3" eb="4">
      <t>トオ</t>
    </rPh>
    <rPh sb="6" eb="8">
      <t>セイヒン</t>
    </rPh>
    <phoneticPr fontId="2"/>
  </si>
  <si>
    <t>作業指示書の確認の徹底　　　　　　　　　　　　　　一人一人の利用者に応じた作業支援　　　　　　　　　複数回の検品の徹底　　　　　　　　　　　　　　　　部材管理の徹底</t>
    <rPh sb="0" eb="2">
      <t>サギョウ</t>
    </rPh>
    <rPh sb="2" eb="5">
      <t>シジショ</t>
    </rPh>
    <rPh sb="6" eb="8">
      <t>カクニン</t>
    </rPh>
    <rPh sb="9" eb="11">
      <t>テッテイ</t>
    </rPh>
    <rPh sb="25" eb="27">
      <t>ヒトリ</t>
    </rPh>
    <rPh sb="27" eb="29">
      <t>ヒトリ</t>
    </rPh>
    <rPh sb="30" eb="33">
      <t>リヨウシャ</t>
    </rPh>
    <rPh sb="34" eb="35">
      <t>オウ</t>
    </rPh>
    <rPh sb="37" eb="39">
      <t>サギョウ</t>
    </rPh>
    <rPh sb="39" eb="41">
      <t>シエン</t>
    </rPh>
    <rPh sb="50" eb="53">
      <t>フクスウカイ</t>
    </rPh>
    <rPh sb="54" eb="56">
      <t>ケンピン</t>
    </rPh>
    <rPh sb="57" eb="59">
      <t>テッテイ</t>
    </rPh>
    <rPh sb="75" eb="77">
      <t>ブザイ</t>
    </rPh>
    <rPh sb="77" eb="79">
      <t>カンリ</t>
    </rPh>
    <rPh sb="80" eb="82">
      <t>テッテイ</t>
    </rPh>
    <phoneticPr fontId="2"/>
  </si>
  <si>
    <t>林　文巳</t>
    <rPh sb="0" eb="1">
      <t>ハヤシ</t>
    </rPh>
    <rPh sb="2" eb="3">
      <t>フミ</t>
    </rPh>
    <rPh sb="3" eb="4">
      <t>ミ</t>
    </rPh>
    <phoneticPr fontId="2"/>
  </si>
  <si>
    <t>□商品に魅力がない
□販売先が限られている
□単価が安い
□大量受注が困難
□商品品種が少ない
□立地が悪い
□生産コストがかかる
□他の事業所とのネッ
　 トワークが脆弱
□職員の意識等
□改善事項が分からない
■その他（仕事量が不安定）</t>
    <rPh sb="1" eb="3">
      <t>ショウヒン</t>
    </rPh>
    <rPh sb="4" eb="6">
      <t>ミリョク</t>
    </rPh>
    <rPh sb="11" eb="13">
      <t>ハンバイ</t>
    </rPh>
    <rPh sb="13" eb="14">
      <t>サキ</t>
    </rPh>
    <rPh sb="15" eb="16">
      <t>カギ</t>
    </rPh>
    <rPh sb="23" eb="25">
      <t>タンカ</t>
    </rPh>
    <rPh sb="26" eb="27">
      <t>ヤス</t>
    </rPh>
    <rPh sb="30" eb="32">
      <t>タイリョウ</t>
    </rPh>
    <rPh sb="32" eb="34">
      <t>ジュチュウ</t>
    </rPh>
    <rPh sb="35" eb="37">
      <t>コンナン</t>
    </rPh>
    <rPh sb="39" eb="41">
      <t>ショウヒン</t>
    </rPh>
    <rPh sb="41" eb="43">
      <t>ヒンシュ</t>
    </rPh>
    <rPh sb="44" eb="45">
      <t>スク</t>
    </rPh>
    <rPh sb="49" eb="51">
      <t>リッチ</t>
    </rPh>
    <rPh sb="52" eb="53">
      <t>ワル</t>
    </rPh>
    <rPh sb="56" eb="58">
      <t>セイサン</t>
    </rPh>
    <rPh sb="67" eb="68">
      <t>タ</t>
    </rPh>
    <rPh sb="69" eb="72">
      <t>ジギョウショ</t>
    </rPh>
    <rPh sb="84" eb="86">
      <t>ゼイジャク</t>
    </rPh>
    <rPh sb="88" eb="90">
      <t>ショクイン</t>
    </rPh>
    <rPh sb="91" eb="93">
      <t>イシキ</t>
    </rPh>
    <rPh sb="93" eb="94">
      <t>トウ</t>
    </rPh>
    <rPh sb="96" eb="98">
      <t>カイゼン</t>
    </rPh>
    <rPh sb="98" eb="100">
      <t>ジコウ</t>
    </rPh>
    <rPh sb="101" eb="102">
      <t>ワ</t>
    </rPh>
    <rPh sb="110" eb="111">
      <t>タ</t>
    </rPh>
    <rPh sb="112" eb="114">
      <t>シゴト</t>
    </rPh>
    <rPh sb="114" eb="115">
      <t>リョウ</t>
    </rPh>
    <rPh sb="116" eb="119">
      <t>フアンテイ</t>
    </rPh>
    <phoneticPr fontId="2"/>
  </si>
  <si>
    <t>商品を丁寧に仕上げる</t>
    <rPh sb="0" eb="2">
      <t>ショウヒン</t>
    </rPh>
    <rPh sb="3" eb="5">
      <t>テイネイ</t>
    </rPh>
    <rPh sb="6" eb="8">
      <t>シア</t>
    </rPh>
    <phoneticPr fontId="2"/>
  </si>
  <si>
    <t>同上</t>
    <rPh sb="0" eb="2">
      <t>ドウジョウ</t>
    </rPh>
    <phoneticPr fontId="2"/>
  </si>
  <si>
    <t>林　ゆみ</t>
    <rPh sb="0" eb="1">
      <t>ハヤシ</t>
    </rPh>
    <phoneticPr fontId="2"/>
  </si>
  <si>
    <t>□商品に魅力がない
□販売先が限られている
□単価が安い
□大量受注が困難
□商品品種が少ない
□立地が悪い
□生産コストがかかる
□他の事業所とのネッ
　 トワークが脆弱
□職員の意識等
■改善事項が分からない
□その他（　　　　　　　　　　　）</t>
    <rPh sb="1" eb="3">
      <t>ショウヒン</t>
    </rPh>
    <rPh sb="4" eb="6">
      <t>ミリョク</t>
    </rPh>
    <rPh sb="11" eb="13">
      <t>ハンバイ</t>
    </rPh>
    <rPh sb="13" eb="14">
      <t>サキ</t>
    </rPh>
    <rPh sb="15" eb="16">
      <t>カギ</t>
    </rPh>
    <rPh sb="23" eb="25">
      <t>タンカ</t>
    </rPh>
    <rPh sb="26" eb="27">
      <t>ヤス</t>
    </rPh>
    <rPh sb="30" eb="32">
      <t>タイリョウ</t>
    </rPh>
    <rPh sb="32" eb="34">
      <t>ジュチュウ</t>
    </rPh>
    <rPh sb="35" eb="37">
      <t>コンナン</t>
    </rPh>
    <rPh sb="39" eb="41">
      <t>ショウヒン</t>
    </rPh>
    <rPh sb="41" eb="43">
      <t>ヒンシュ</t>
    </rPh>
    <rPh sb="44" eb="45">
      <t>スク</t>
    </rPh>
    <rPh sb="49" eb="51">
      <t>リッチ</t>
    </rPh>
    <rPh sb="52" eb="53">
      <t>ワル</t>
    </rPh>
    <rPh sb="56" eb="58">
      <t>セイサン</t>
    </rPh>
    <rPh sb="67" eb="68">
      <t>タ</t>
    </rPh>
    <rPh sb="69" eb="72">
      <t>ジギョウショ</t>
    </rPh>
    <rPh sb="84" eb="86">
      <t>ゼイジャク</t>
    </rPh>
    <rPh sb="88" eb="90">
      <t>ショクイン</t>
    </rPh>
    <rPh sb="91" eb="93">
      <t>イシキ</t>
    </rPh>
    <rPh sb="93" eb="94">
      <t>トウ</t>
    </rPh>
    <rPh sb="96" eb="98">
      <t>カイゼン</t>
    </rPh>
    <rPh sb="98" eb="100">
      <t>ジコウ</t>
    </rPh>
    <rPh sb="101" eb="102">
      <t>ワ</t>
    </rPh>
    <rPh sb="110" eb="111">
      <t>タ</t>
    </rPh>
    <phoneticPr fontId="2"/>
  </si>
  <si>
    <t>安定的に依頼をいただけるようにしたい</t>
    <rPh sb="0" eb="3">
      <t>アンテイテキ</t>
    </rPh>
    <rPh sb="4" eb="6">
      <t>イライ</t>
    </rPh>
    <phoneticPr fontId="2"/>
  </si>
  <si>
    <t>自治会やまちづくり協議会などと協働し、広報する　魅力ある企画を考えていく</t>
    <rPh sb="0" eb="3">
      <t>ジチカイ</t>
    </rPh>
    <rPh sb="9" eb="12">
      <t>キョウギカイ</t>
    </rPh>
    <rPh sb="15" eb="17">
      <t>キョウドウ</t>
    </rPh>
    <rPh sb="19" eb="21">
      <t>コウホウ</t>
    </rPh>
    <rPh sb="24" eb="26">
      <t>ミリョク</t>
    </rPh>
    <rPh sb="28" eb="30">
      <t>キカク</t>
    </rPh>
    <rPh sb="31" eb="32">
      <t>カンガ</t>
    </rPh>
    <phoneticPr fontId="2"/>
  </si>
  <si>
    <t>今鶴　恵</t>
    <rPh sb="0" eb="1">
      <t>イマ</t>
    </rPh>
    <rPh sb="1" eb="2">
      <t>ツル</t>
    </rPh>
    <rPh sb="3" eb="4">
      <t>メグミ</t>
    </rPh>
    <phoneticPr fontId="2"/>
  </si>
  <si>
    <t>【企業からの下請け】・利用者の通所状況が不安定。　　　　　　　　　　　・障害特性により、利用者の多くが複雑な作業ができにくい。　　　　　　　・過度な作業量が精神的不安定になる人が多い。　　　　　　　　　　　　　・精神的不安定になる人にとってゆるやかなプログラムが必要。　　　　　　・繁忙期や閑散期があり、企業からの安定した仕事量がない為、作業量の調整が難しい。　　　　　　　　　　　　　　　　　　　　　　　　　　　　　　　【出前歌声喫茶】特になし</t>
    <rPh sb="1" eb="3">
      <t>キギョウ</t>
    </rPh>
    <rPh sb="6" eb="8">
      <t>シタウ</t>
    </rPh>
    <rPh sb="11" eb="14">
      <t>リヨウシャ</t>
    </rPh>
    <rPh sb="15" eb="17">
      <t>ツウショ</t>
    </rPh>
    <rPh sb="17" eb="19">
      <t>ジョウキョウ</t>
    </rPh>
    <rPh sb="20" eb="23">
      <t>フアンテイ</t>
    </rPh>
    <rPh sb="36" eb="38">
      <t>ショウガイ</t>
    </rPh>
    <rPh sb="38" eb="40">
      <t>トクセイ</t>
    </rPh>
    <rPh sb="44" eb="46">
      <t>リヨウ</t>
    </rPh>
    <rPh sb="46" eb="47">
      <t>シャ</t>
    </rPh>
    <rPh sb="48" eb="49">
      <t>オオ</t>
    </rPh>
    <rPh sb="51" eb="53">
      <t>フクザツ</t>
    </rPh>
    <rPh sb="54" eb="56">
      <t>サギョウ</t>
    </rPh>
    <rPh sb="71" eb="73">
      <t>カド</t>
    </rPh>
    <rPh sb="74" eb="77">
      <t>サギョウリョウ</t>
    </rPh>
    <rPh sb="78" eb="81">
      <t>セイシンテキ</t>
    </rPh>
    <rPh sb="81" eb="84">
      <t>フアンテイ</t>
    </rPh>
    <rPh sb="87" eb="88">
      <t>ヒト</t>
    </rPh>
    <rPh sb="89" eb="90">
      <t>オオ</t>
    </rPh>
    <rPh sb="106" eb="109">
      <t>セイシンテキ</t>
    </rPh>
    <rPh sb="109" eb="112">
      <t>フアンテイ</t>
    </rPh>
    <rPh sb="115" eb="116">
      <t>ヒト</t>
    </rPh>
    <rPh sb="131" eb="133">
      <t>ヒツヨウ</t>
    </rPh>
    <rPh sb="141" eb="144">
      <t>ハンボウキ</t>
    </rPh>
    <rPh sb="145" eb="148">
      <t>カンサンキ</t>
    </rPh>
    <rPh sb="152" eb="154">
      <t>キギョウ</t>
    </rPh>
    <rPh sb="157" eb="159">
      <t>アンテイ</t>
    </rPh>
    <rPh sb="161" eb="164">
      <t>シゴトリョウ</t>
    </rPh>
    <rPh sb="167" eb="168">
      <t>タメ</t>
    </rPh>
    <rPh sb="169" eb="172">
      <t>サギョウリョウ</t>
    </rPh>
    <rPh sb="173" eb="175">
      <t>チョウセイ</t>
    </rPh>
    <rPh sb="176" eb="177">
      <t>ムズカ</t>
    </rPh>
    <rPh sb="212" eb="218">
      <t>デマエウタゴエキッサ</t>
    </rPh>
    <rPh sb="219" eb="220">
      <t>トク</t>
    </rPh>
    <phoneticPr fontId="2"/>
  </si>
  <si>
    <t>今年度より本格的に始動する仕事なので一年間実施した上で総括する</t>
    <rPh sb="0" eb="3">
      <t>コンネンド</t>
    </rPh>
    <rPh sb="5" eb="7">
      <t>ホンカク</t>
    </rPh>
    <rPh sb="7" eb="8">
      <t>テキ</t>
    </rPh>
    <rPh sb="9" eb="11">
      <t>シドウ</t>
    </rPh>
    <rPh sb="13" eb="15">
      <t>シゴト</t>
    </rPh>
    <rPh sb="18" eb="21">
      <t>イチネンカン</t>
    </rPh>
    <rPh sb="21" eb="23">
      <t>ジッシ</t>
    </rPh>
    <rPh sb="25" eb="26">
      <t>ウエ</t>
    </rPh>
    <rPh sb="27" eb="29">
      <t>ソウカツ</t>
    </rPh>
    <phoneticPr fontId="2"/>
  </si>
  <si>
    <t>該当する事業の「□」を「■」にしてください。
■就労継続支援Ｂ型事業（作成必須）
□就労継続支援Ａ型事業
□生活介護事業
□地域活動支援センター
※多機能型の場合、事業種別ごとに作成すること。</t>
    <rPh sb="0" eb="2">
      <t>ガイトウ</t>
    </rPh>
    <rPh sb="4" eb="6">
      <t>ジギョウ</t>
    </rPh>
    <rPh sb="24" eb="26">
      <t>シュウロウ</t>
    </rPh>
    <rPh sb="26" eb="28">
      <t>ケイゾク</t>
    </rPh>
    <rPh sb="28" eb="30">
      <t>シエン</t>
    </rPh>
    <rPh sb="31" eb="32">
      <t>ガタ</t>
    </rPh>
    <rPh sb="32" eb="34">
      <t>ジギョウ</t>
    </rPh>
    <rPh sb="35" eb="37">
      <t>サクセイ</t>
    </rPh>
    <rPh sb="37" eb="39">
      <t>ヒッス</t>
    </rPh>
    <rPh sb="43" eb="45">
      <t>シュウロウ</t>
    </rPh>
    <rPh sb="45" eb="47">
      <t>ケイゾク</t>
    </rPh>
    <rPh sb="47" eb="49">
      <t>シエン</t>
    </rPh>
    <rPh sb="50" eb="51">
      <t>ガタ</t>
    </rPh>
    <rPh sb="51" eb="53">
      <t>ジギョウ</t>
    </rPh>
    <rPh sb="55" eb="57">
      <t>セイカツ</t>
    </rPh>
    <rPh sb="57" eb="59">
      <t>カイゴ</t>
    </rPh>
    <rPh sb="59" eb="61">
      <t>ジギョウ</t>
    </rPh>
    <rPh sb="63" eb="65">
      <t>チイキ</t>
    </rPh>
    <rPh sb="65" eb="67">
      <t>カツドウ</t>
    </rPh>
    <rPh sb="67" eb="69">
      <t>シエン</t>
    </rPh>
    <rPh sb="76" eb="79">
      <t>タキノウ</t>
    </rPh>
    <rPh sb="79" eb="80">
      <t>ガタ</t>
    </rPh>
    <rPh sb="81" eb="83">
      <t>バアイ</t>
    </rPh>
    <rPh sb="84" eb="86">
      <t>ジギョウ</t>
    </rPh>
    <rPh sb="86" eb="88">
      <t>シュベツ</t>
    </rPh>
    <rPh sb="91" eb="93">
      <t>サクセイ</t>
    </rPh>
    <phoneticPr fontId="2"/>
  </si>
  <si>
    <t>【企業からの下請け】　　　　　　　　　　　　　　　　　　　　　　　　　　　　　　　　　　・下請け作業が中心なので、企業の繁忙期と閑散期によって大幅に仕事量が変わる。
【出前歌声喫茶】
サービス内容の質が低下すれば依頼が減る。</t>
    <rPh sb="1" eb="3">
      <t>キギョウ</t>
    </rPh>
    <rPh sb="6" eb="8">
      <t>シタウ</t>
    </rPh>
    <rPh sb="45" eb="47">
      <t>シタウ</t>
    </rPh>
    <rPh sb="48" eb="50">
      <t>サギョウ</t>
    </rPh>
    <rPh sb="51" eb="53">
      <t>チュウシン</t>
    </rPh>
    <rPh sb="57" eb="59">
      <t>キギョウ</t>
    </rPh>
    <rPh sb="60" eb="63">
      <t>ハンボウキ</t>
    </rPh>
    <rPh sb="64" eb="67">
      <t>カンサンキ</t>
    </rPh>
    <rPh sb="71" eb="73">
      <t>オオハバ</t>
    </rPh>
    <rPh sb="74" eb="76">
      <t>シゴト</t>
    </rPh>
    <rPh sb="76" eb="77">
      <t>リョウ</t>
    </rPh>
    <rPh sb="78" eb="79">
      <t>カ</t>
    </rPh>
    <rPh sb="96" eb="98">
      <t>ナイヨウ</t>
    </rPh>
    <rPh sb="99" eb="100">
      <t>シツ</t>
    </rPh>
    <rPh sb="101" eb="103">
      <t>テイカ</t>
    </rPh>
    <rPh sb="106" eb="108">
      <t>イライ</t>
    </rPh>
    <rPh sb="109" eb="110">
      <t>ヘ</t>
    </rPh>
    <phoneticPr fontId="2"/>
  </si>
  <si>
    <t>令和　　　6年　　　4月　16日</t>
    <rPh sb="0" eb="2">
      <t>レイワ</t>
    </rPh>
    <rPh sb="6" eb="7">
      <t>ネン</t>
    </rPh>
    <rPh sb="11" eb="12">
      <t>ツキ</t>
    </rPh>
    <rPh sb="15" eb="16">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</si>
</sst>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1" x14ac:knownFonts="1">
    <font>
      <sz val="9"/>
      <name val="MS UI Gothic"/>
      <family val="3"/>
      <charset val="128"/>
    </font>
    <font>
      <sz val="9"/>
      <name val="MS UI Gothic"/>
      <family val="3"/>
      <charset val="128"/>
    </font>
    <font>
      <sz val="6"/>
      <name val="MS UI Gothic"/>
      <family val="3"/>
      <charset val="128"/>
    </font>
    <font>
      <sz val="12"/>
      <name val="MS UI Gothic"/>
      <family val="3"/>
      <charset val="128"/>
    </font>
    <font>
      <b/>
      <sz val="14"/>
      <name val="MS UI Gothic"/>
      <family val="3"/>
      <charset val="128"/>
    </font>
    <font>
      <b/>
      <sz val="11"/>
      <name val="MS UI Gothic"/>
      <family val="3"/>
      <charset val="128"/>
    </font>
    <font>
      <b/>
      <sz val="12"/>
      <name val="MS UI Gothic"/>
      <family val="3"/>
      <charset val="128"/>
    </font>
    <font>
      <sz val="10"/>
      <name val="MS UI Gothic"/>
      <family val="3"/>
      <charset val="128"/>
    </font>
    <font>
      <b/>
      <sz val="16"/>
      <name val="MS UI Gothic"/>
      <family val="3"/>
      <charset val="128"/>
    </font>
    <font>
      <sz val="11"/>
      <name val="MS UI Gothic"/>
      <family val="3"/>
      <charset val="128"/>
    </font>
    <font>
      <sz val="18"/>
      <name val="MS UI Gothic"/>
      <family val="3"/>
      <charset val="128"/>
    </font>
    <font>
      <sz val="10.5"/>
      <name val="ＭＳ ゴシック"/>
      <family val="3"/>
      <charset val="128"/>
    </font>
    <font>
      <sz val="6"/>
      <name val="ＭＳ Ｐゴシック"/>
      <family val="3"/>
      <charset val="128"/>
    </font>
    <font>
      <sz val="9"/>
      <name val="ＭＳ ゴシック"/>
      <family val="3"/>
      <charset val="128"/>
    </font>
    <font>
      <sz val="10"/>
      <name val="ＭＳ ゴシック"/>
      <family val="3"/>
      <charset val="128"/>
    </font>
    <font>
      <b/>
      <sz val="10.5"/>
      <name val="ＭＳ ゴシック"/>
      <family val="3"/>
      <charset val="128"/>
    </font>
    <font>
      <sz val="8"/>
      <name val="ＭＳ ゴシック"/>
      <family val="3"/>
      <charset val="128"/>
    </font>
    <font>
      <sz val="10.5"/>
      <color indexed="10"/>
      <name val="ＭＳ ゴシック"/>
      <family val="3"/>
      <charset val="128"/>
    </font>
    <font>
      <sz val="8"/>
      <color indexed="10"/>
      <name val="ＭＳ ゴシック"/>
      <family val="3"/>
      <charset val="128"/>
    </font>
    <font>
      <sz val="8.5"/>
      <name val="MS UI Gothic"/>
      <family val="3"/>
      <charset val="128"/>
    </font>
    <font>
      <u/>
      <sz val="9"/>
      <color theme="10"/>
      <name val="MS UI Gothic"/>
      <family val="3"/>
      <charset val="128"/>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20"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313">
    <xf numFmtId="0" fontId="0" fillId="0" borderId="0" xfId="0">
      <alignment vertical="center"/>
    </xf>
    <xf numFmtId="0" fontId="0" fillId="0" borderId="1" xfId="0" applyBorder="1">
      <alignment vertical="center"/>
    </xf>
    <xf numFmtId="0" fontId="3" fillId="0" borderId="0" xfId="0" applyFont="1">
      <alignment vertical="center"/>
    </xf>
    <xf numFmtId="0" fontId="4" fillId="0" borderId="0" xfId="0" applyFont="1">
      <alignment vertical="center"/>
    </xf>
    <xf numFmtId="0" fontId="0" fillId="0" borderId="1" xfId="0" applyBorder="1" applyAlignment="1">
      <alignment horizontal="center" vertical="center"/>
    </xf>
    <xf numFmtId="0" fontId="0" fillId="0" borderId="2" xfId="0" applyBorder="1">
      <alignment vertical="center"/>
    </xf>
    <xf numFmtId="0" fontId="0" fillId="0" borderId="0" xfId="0"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pplyAlignment="1">
      <alignment horizontal="center" vertical="center"/>
    </xf>
    <xf numFmtId="0" fontId="0" fillId="0" borderId="6" xfId="0" applyBorder="1">
      <alignment vertical="center"/>
    </xf>
    <xf numFmtId="0" fontId="6" fillId="0" borderId="0" xfId="0" applyFont="1">
      <alignment vertical="center"/>
    </xf>
    <xf numFmtId="0" fontId="0" fillId="0" borderId="6" xfId="0" applyBorder="1" applyAlignment="1">
      <alignment horizontal="center" vertical="center" wrapText="1"/>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2" xfId="0" applyBorder="1" applyAlignment="1">
      <alignment horizontal="center" vertical="center"/>
    </xf>
    <xf numFmtId="38" fontId="3" fillId="0" borderId="0" xfId="3" applyFont="1" applyBorder="1" applyAlignment="1">
      <alignment horizontal="center" vertical="center"/>
    </xf>
    <xf numFmtId="0" fontId="0" fillId="0" borderId="4" xfId="0" applyBorder="1" applyAlignment="1">
      <alignment horizontal="left" vertical="center"/>
    </xf>
    <xf numFmtId="0" fontId="8" fillId="0" borderId="0" xfId="0" applyFont="1">
      <alignment vertical="center"/>
    </xf>
    <xf numFmtId="0" fontId="3" fillId="2" borderId="6" xfId="0" applyFont="1" applyFill="1" applyBorder="1" applyProtection="1">
      <alignment vertical="center"/>
      <protection locked="0"/>
    </xf>
    <xf numFmtId="0" fontId="0" fillId="2" borderId="6" xfId="0" applyFill="1" applyBorder="1" applyProtection="1">
      <alignment vertical="center"/>
      <protection locked="0"/>
    </xf>
    <xf numFmtId="0" fontId="7" fillId="0" borderId="6" xfId="0" applyFont="1" applyBorder="1">
      <alignment vertical="center"/>
    </xf>
    <xf numFmtId="0" fontId="0" fillId="0" borderId="0" xfId="0" applyAlignment="1"/>
    <xf numFmtId="0" fontId="0" fillId="0" borderId="10" xfId="0" applyBorder="1" applyAlignment="1">
      <alignment vertical="top" wrapText="1"/>
    </xf>
    <xf numFmtId="0" fontId="0" fillId="0" borderId="2" xfId="0" applyBorder="1" applyAlignment="1">
      <alignment vertical="top" wrapText="1"/>
    </xf>
    <xf numFmtId="0" fontId="0" fillId="0" borderId="11" xfId="0" applyBorder="1" applyAlignment="1">
      <alignment vertical="top" wrapText="1"/>
    </xf>
    <xf numFmtId="0" fontId="0" fillId="0" borderId="14" xfId="0" applyBorder="1" applyAlignment="1">
      <alignment vertical="top"/>
    </xf>
    <xf numFmtId="0" fontId="0" fillId="0" borderId="15" xfId="0" applyBorder="1" applyAlignment="1">
      <alignment vertical="top"/>
    </xf>
    <xf numFmtId="0" fontId="0" fillId="0" borderId="16" xfId="0" applyBorder="1" applyAlignment="1">
      <alignment vertical="top"/>
    </xf>
    <xf numFmtId="0" fontId="11" fillId="0" borderId="0" xfId="0" applyFont="1">
      <alignment vertical="center"/>
    </xf>
    <xf numFmtId="0" fontId="11" fillId="0" borderId="13" xfId="0" applyFont="1" applyBorder="1">
      <alignment vertical="center"/>
    </xf>
    <xf numFmtId="0" fontId="11" fillId="0" borderId="17" xfId="0" applyFont="1" applyBorder="1">
      <alignment vertical="center"/>
    </xf>
    <xf numFmtId="0" fontId="11" fillId="0" borderId="6" xfId="0" applyFont="1" applyBorder="1">
      <alignment vertical="center"/>
    </xf>
    <xf numFmtId="0" fontId="11" fillId="0" borderId="3" xfId="0" applyFont="1" applyBorder="1">
      <alignment vertical="center"/>
    </xf>
    <xf numFmtId="0" fontId="11" fillId="0" borderId="12" xfId="0" applyFont="1" applyBorder="1">
      <alignment vertical="center"/>
    </xf>
    <xf numFmtId="0" fontId="11" fillId="0" borderId="10" xfId="0" applyFont="1" applyBorder="1">
      <alignment vertical="center"/>
    </xf>
    <xf numFmtId="0" fontId="11" fillId="0" borderId="2" xfId="0" applyFont="1" applyBorder="1">
      <alignment vertical="center"/>
    </xf>
    <xf numFmtId="0" fontId="13" fillId="0" borderId="0" xfId="0" applyFont="1">
      <alignment vertical="center"/>
    </xf>
    <xf numFmtId="38" fontId="11" fillId="0" borderId="0" xfId="3" applyFont="1" applyBorder="1" applyAlignment="1" applyProtection="1">
      <alignment horizontal="right" vertical="center" shrinkToFit="1"/>
    </xf>
    <xf numFmtId="38" fontId="11" fillId="0" borderId="0" xfId="3" applyFont="1" applyBorder="1" applyAlignment="1" applyProtection="1">
      <alignment vertical="center" shrinkToFit="1"/>
    </xf>
    <xf numFmtId="0" fontId="11" fillId="0" borderId="0" xfId="0" applyFont="1" applyAlignment="1">
      <alignment horizontal="left" vertical="center" shrinkToFit="1"/>
    </xf>
    <xf numFmtId="0" fontId="3" fillId="0" borderId="2" xfId="0" applyFont="1" applyBorder="1">
      <alignment vertical="center"/>
    </xf>
    <xf numFmtId="0" fontId="3" fillId="0" borderId="11" xfId="0" applyFont="1" applyBorder="1">
      <alignment vertical="center"/>
    </xf>
    <xf numFmtId="0" fontId="11" fillId="0" borderId="5" xfId="0" applyFont="1" applyBorder="1">
      <alignment vertical="center"/>
    </xf>
    <xf numFmtId="0" fontId="15" fillId="0" borderId="0" xfId="0" applyFont="1" applyAlignment="1"/>
    <xf numFmtId="38" fontId="11" fillId="0" borderId="17" xfId="3" applyFont="1" applyFill="1" applyBorder="1" applyAlignment="1" applyProtection="1">
      <alignment horizontal="right" vertical="center" shrinkToFit="1"/>
    </xf>
    <xf numFmtId="0" fontId="9" fillId="0" borderId="1" xfId="0" applyFont="1" applyBorder="1" applyAlignment="1">
      <alignment horizontal="center" vertical="center" shrinkToFit="1"/>
    </xf>
    <xf numFmtId="0" fontId="3" fillId="2" borderId="1" xfId="0" applyFont="1" applyFill="1" applyBorder="1" applyAlignment="1" applyProtection="1">
      <alignment vertical="top" wrapText="1"/>
      <protection locked="0"/>
    </xf>
    <xf numFmtId="0" fontId="3" fillId="2" borderId="10" xfId="0" applyFont="1" applyFill="1" applyBorder="1" applyProtection="1">
      <alignment vertical="center"/>
      <protection locked="0"/>
    </xf>
    <xf numFmtId="0" fontId="1" fillId="0" borderId="0" xfId="0" applyFont="1">
      <alignment vertical="center"/>
    </xf>
    <xf numFmtId="0" fontId="9" fillId="0" borderId="1" xfId="0" applyFont="1" applyBorder="1" applyAlignment="1">
      <alignment horizontal="left" vertical="center" shrinkToFit="1"/>
    </xf>
    <xf numFmtId="0" fontId="9" fillId="0" borderId="6" xfId="0" applyFont="1" applyBorder="1" applyAlignment="1">
      <alignment horizontal="center" vertical="center" shrinkToFit="1"/>
    </xf>
    <xf numFmtId="0" fontId="9" fillId="0" borderId="18" xfId="0" applyFont="1" applyBorder="1" applyAlignment="1">
      <alignment horizontal="center" vertical="center" shrinkToFit="1"/>
    </xf>
    <xf numFmtId="0" fontId="11" fillId="0" borderId="4" xfId="0" applyFont="1" applyBorder="1">
      <alignment vertical="center"/>
    </xf>
    <xf numFmtId="0" fontId="9" fillId="0" borderId="0" xfId="0" applyFont="1">
      <alignment vertical="center"/>
    </xf>
    <xf numFmtId="0" fontId="9" fillId="0" borderId="1" xfId="0" applyFont="1" applyBorder="1" applyAlignment="1">
      <alignment horizontal="center" vertical="center" wrapText="1" shrinkToFit="1"/>
    </xf>
    <xf numFmtId="0" fontId="0" fillId="0" borderId="19" xfId="0" applyBorder="1">
      <alignment vertical="center"/>
    </xf>
    <xf numFmtId="0" fontId="6" fillId="0" borderId="0" xfId="0" applyFont="1" applyAlignment="1">
      <alignment wrapText="1"/>
    </xf>
    <xf numFmtId="0" fontId="6" fillId="0" borderId="3" xfId="0" applyFont="1" applyBorder="1" applyAlignment="1">
      <alignment wrapText="1"/>
    </xf>
    <xf numFmtId="0" fontId="6" fillId="0" borderId="6" xfId="0" applyFont="1" applyBorder="1" applyAlignment="1"/>
    <xf numFmtId="0" fontId="6" fillId="0" borderId="5" xfId="0" applyFont="1" applyBorder="1" applyAlignment="1">
      <alignment horizontal="right"/>
    </xf>
    <xf numFmtId="0" fontId="0" fillId="2" borderId="3" xfId="0" applyFill="1" applyBorder="1" applyProtection="1">
      <alignment vertical="center"/>
      <protection locked="0"/>
    </xf>
    <xf numFmtId="0" fontId="0" fillId="2" borderId="4" xfId="0" applyFill="1" applyBorder="1" applyProtection="1">
      <alignment vertical="center"/>
      <protection locked="0"/>
    </xf>
    <xf numFmtId="0" fontId="7" fillId="2" borderId="3" xfId="0" applyFont="1" applyFill="1" applyBorder="1" applyProtection="1">
      <alignment vertical="center"/>
      <protection locked="0"/>
    </xf>
    <xf numFmtId="0" fontId="7" fillId="2" borderId="4" xfId="0" applyFont="1" applyFill="1" applyBorder="1" applyProtection="1">
      <alignment vertical="center"/>
      <protection locked="0"/>
    </xf>
    <xf numFmtId="0" fontId="5" fillId="0" borderId="20"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20"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21" xfId="0" applyBorder="1" applyAlignment="1">
      <alignment horizontal="center" vertical="center"/>
    </xf>
    <xf numFmtId="0" fontId="0" fillId="0" borderId="22" xfId="0" applyBorder="1" applyAlignment="1">
      <alignment horizontal="center" vertical="center"/>
    </xf>
    <xf numFmtId="0" fontId="3" fillId="0" borderId="6"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0" fontId="3" fillId="0" borderId="21" xfId="0" applyFont="1" applyBorder="1">
      <alignment vertical="center"/>
    </xf>
    <xf numFmtId="0" fontId="3" fillId="0" borderId="25" xfId="0" applyFont="1" applyBorder="1">
      <alignment vertical="center"/>
    </xf>
    <xf numFmtId="0" fontId="3" fillId="0" borderId="8" xfId="0" applyFont="1" applyBorder="1">
      <alignment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2" borderId="25" xfId="0" applyFill="1" applyBorder="1" applyProtection="1">
      <alignment vertical="center"/>
      <protection locked="0"/>
    </xf>
    <xf numFmtId="0" fontId="0" fillId="2" borderId="22" xfId="0" applyFill="1" applyBorder="1" applyProtection="1">
      <alignment vertical="center"/>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26" xfId="0" applyBorder="1" applyAlignment="1">
      <alignment horizontal="center" vertical="center"/>
    </xf>
    <xf numFmtId="0" fontId="3" fillId="2" borderId="10" xfId="0" applyFont="1" applyFill="1" applyBorder="1" applyProtection="1">
      <alignment vertical="center"/>
      <protection locked="0"/>
    </xf>
    <xf numFmtId="0" fontId="3" fillId="2" borderId="2" xfId="0" applyFont="1" applyFill="1" applyBorder="1" applyProtection="1">
      <alignment vertical="center"/>
      <protection locked="0"/>
    </xf>
    <xf numFmtId="0" fontId="3" fillId="2" borderId="11" xfId="0" applyFont="1" applyFill="1" applyBorder="1" applyProtection="1">
      <alignment vertical="center"/>
      <protection locked="0"/>
    </xf>
    <xf numFmtId="0" fontId="3" fillId="2" borderId="13" xfId="0" applyFont="1" applyFill="1" applyBorder="1" applyProtection="1">
      <alignment vertical="center"/>
      <protection locked="0"/>
    </xf>
    <xf numFmtId="0" fontId="3" fillId="2" borderId="17" xfId="0" applyFont="1" applyFill="1" applyBorder="1" applyProtection="1">
      <alignment vertical="center"/>
      <protection locked="0"/>
    </xf>
    <xf numFmtId="0" fontId="3" fillId="2" borderId="26" xfId="0" applyFont="1" applyFill="1" applyBorder="1" applyProtection="1">
      <alignment vertical="center"/>
      <protection locked="0"/>
    </xf>
    <xf numFmtId="0" fontId="0" fillId="0" borderId="27" xfId="0" applyBorder="1" applyAlignment="1">
      <alignment horizontal="center" vertical="center"/>
    </xf>
    <xf numFmtId="0" fontId="0" fillId="0" borderId="29" xfId="0" applyBorder="1" applyAlignment="1">
      <alignment horizontal="center" vertical="center"/>
    </xf>
    <xf numFmtId="0" fontId="0" fillId="2" borderId="10" xfId="0" applyFill="1" applyBorder="1" applyAlignment="1" applyProtection="1">
      <alignment vertical="center" wrapText="1"/>
      <protection locked="0"/>
    </xf>
    <xf numFmtId="0" fontId="0" fillId="2" borderId="2" xfId="0" applyFill="1" applyBorder="1" applyAlignment="1" applyProtection="1">
      <alignment vertical="center" wrapText="1"/>
      <protection locked="0"/>
    </xf>
    <xf numFmtId="0" fontId="0" fillId="2" borderId="11" xfId="0" applyFill="1" applyBorder="1" applyAlignment="1" applyProtection="1">
      <alignment vertical="center" wrapText="1"/>
      <protection locked="0"/>
    </xf>
    <xf numFmtId="0" fontId="0" fillId="2" borderId="12"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0" fillId="2" borderId="5" xfId="0" applyFill="1" applyBorder="1" applyAlignment="1" applyProtection="1">
      <alignment vertical="center" wrapText="1"/>
      <protection locked="0"/>
    </xf>
    <xf numFmtId="0" fontId="0" fillId="2" borderId="13"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0" fillId="2" borderId="26" xfId="0" applyFill="1" applyBorder="1" applyAlignment="1" applyProtection="1">
      <alignment vertical="center" wrapText="1"/>
      <protection locked="0"/>
    </xf>
    <xf numFmtId="0" fontId="0" fillId="2" borderId="10" xfId="0" applyFill="1" applyBorder="1" applyProtection="1">
      <alignment vertical="center"/>
      <protection locked="0"/>
    </xf>
    <xf numFmtId="0" fontId="1" fillId="2" borderId="2" xfId="0" applyFont="1" applyFill="1" applyBorder="1" applyProtection="1">
      <alignment vertical="center"/>
      <protection locked="0"/>
    </xf>
    <xf numFmtId="0" fontId="1" fillId="2" borderId="11" xfId="0" applyFont="1" applyFill="1" applyBorder="1" applyProtection="1">
      <alignment vertical="center"/>
      <protection locked="0"/>
    </xf>
    <xf numFmtId="0" fontId="3" fillId="2" borderId="13" xfId="0" applyFont="1" applyFill="1" applyBorder="1" applyAlignment="1" applyProtection="1">
      <alignment vertical="center" shrinkToFit="1"/>
      <protection locked="0"/>
    </xf>
    <xf numFmtId="0" fontId="3" fillId="2" borderId="17" xfId="0" applyFont="1" applyFill="1" applyBorder="1" applyAlignment="1" applyProtection="1">
      <alignment vertical="center" shrinkToFit="1"/>
      <protection locked="0"/>
    </xf>
    <xf numFmtId="0" fontId="3" fillId="2" borderId="26" xfId="0" applyFont="1" applyFill="1" applyBorder="1" applyAlignment="1" applyProtection="1">
      <alignment vertical="center" shrinkToFit="1"/>
      <protection locked="0"/>
    </xf>
    <xf numFmtId="0" fontId="19" fillId="2" borderId="10" xfId="0" applyFont="1" applyFill="1" applyBorder="1" applyProtection="1">
      <alignment vertical="center"/>
      <protection locked="0"/>
    </xf>
    <xf numFmtId="0" fontId="19" fillId="2" borderId="2" xfId="0" applyFont="1" applyFill="1" applyBorder="1" applyProtection="1">
      <alignment vertical="center"/>
      <protection locked="0"/>
    </xf>
    <xf numFmtId="0" fontId="19" fillId="2" borderId="11" xfId="0" applyFont="1" applyFill="1" applyBorder="1" applyProtection="1">
      <alignment vertical="center"/>
      <protection locked="0"/>
    </xf>
    <xf numFmtId="0" fontId="6" fillId="0" borderId="30" xfId="0" applyFont="1" applyBorder="1" applyAlignment="1">
      <alignment vertical="center" wrapText="1"/>
    </xf>
    <xf numFmtId="0" fontId="3" fillId="0" borderId="31" xfId="0" applyFont="1" applyBorder="1" applyAlignment="1">
      <alignment horizontal="left" vertical="center"/>
    </xf>
    <xf numFmtId="0" fontId="3" fillId="0" borderId="25" xfId="0" applyFont="1" applyBorder="1" applyAlignment="1">
      <alignment horizontal="left" vertical="center"/>
    </xf>
    <xf numFmtId="0" fontId="3" fillId="0" borderId="22" xfId="0" applyFont="1" applyBorder="1" applyAlignment="1">
      <alignment horizontal="left" vertical="center"/>
    </xf>
    <xf numFmtId="0" fontId="0" fillId="2" borderId="32" xfId="0" applyFill="1" applyBorder="1" applyAlignment="1" applyProtection="1">
      <alignment vertical="top" wrapText="1"/>
      <protection locked="0"/>
    </xf>
    <xf numFmtId="0" fontId="1" fillId="2" borderId="2" xfId="0" applyFont="1" applyFill="1" applyBorder="1" applyAlignment="1" applyProtection="1">
      <alignment vertical="top" wrapText="1"/>
      <protection locked="0"/>
    </xf>
    <xf numFmtId="0" fontId="1" fillId="2" borderId="11" xfId="0" applyFont="1" applyFill="1" applyBorder="1" applyAlignment="1" applyProtection="1">
      <alignment vertical="top" wrapText="1"/>
      <protection locked="0"/>
    </xf>
    <xf numFmtId="0" fontId="1" fillId="2" borderId="33" xfId="0" applyFont="1" applyFill="1" applyBorder="1" applyAlignment="1" applyProtection="1">
      <alignment vertical="top" wrapText="1"/>
      <protection locked="0"/>
    </xf>
    <xf numFmtId="0" fontId="1" fillId="2" borderId="0" xfId="0" applyFont="1" applyFill="1" applyAlignment="1" applyProtection="1">
      <alignment vertical="top" wrapText="1"/>
      <protection locked="0"/>
    </xf>
    <xf numFmtId="0" fontId="1" fillId="2" borderId="5" xfId="0" applyFont="1" applyFill="1" applyBorder="1" applyAlignment="1" applyProtection="1">
      <alignment vertical="top" wrapText="1"/>
      <protection locked="0"/>
    </xf>
    <xf numFmtId="0" fontId="1" fillId="2" borderId="34" xfId="0" applyFont="1" applyFill="1" applyBorder="1" applyAlignment="1" applyProtection="1">
      <alignment vertical="top" wrapText="1"/>
      <protection locked="0"/>
    </xf>
    <xf numFmtId="0" fontId="1" fillId="2" borderId="17" xfId="0" applyFont="1" applyFill="1" applyBorder="1" applyAlignment="1" applyProtection="1">
      <alignment vertical="top" wrapText="1"/>
      <protection locked="0"/>
    </xf>
    <xf numFmtId="0" fontId="1" fillId="2" borderId="26" xfId="0" applyFont="1" applyFill="1" applyBorder="1" applyAlignment="1" applyProtection="1">
      <alignment vertical="top" wrapText="1"/>
      <protection locked="0"/>
    </xf>
    <xf numFmtId="0" fontId="0" fillId="2" borderId="10" xfId="0" applyFill="1" applyBorder="1" applyAlignment="1" applyProtection="1">
      <alignment vertical="top" wrapText="1"/>
      <protection locked="0"/>
    </xf>
    <xf numFmtId="0" fontId="1" fillId="2" borderId="35" xfId="0" applyFont="1" applyFill="1" applyBorder="1" applyAlignment="1" applyProtection="1">
      <alignment vertical="top" wrapText="1"/>
      <protection locked="0"/>
    </xf>
    <xf numFmtId="0" fontId="1" fillId="2" borderId="12" xfId="0" applyFont="1" applyFill="1" applyBorder="1" applyAlignment="1" applyProtection="1">
      <alignment vertical="top" wrapText="1"/>
      <protection locked="0"/>
    </xf>
    <xf numFmtId="0" fontId="1" fillId="2" borderId="19" xfId="0" applyFont="1" applyFill="1" applyBorder="1" applyAlignment="1" applyProtection="1">
      <alignment vertical="top" wrapText="1"/>
      <protection locked="0"/>
    </xf>
    <xf numFmtId="0" fontId="1" fillId="2" borderId="13" xfId="0" applyFont="1" applyFill="1" applyBorder="1" applyAlignment="1" applyProtection="1">
      <alignment vertical="top" wrapText="1"/>
      <protection locked="0"/>
    </xf>
    <xf numFmtId="0" fontId="1" fillId="2" borderId="36" xfId="0" applyFont="1" applyFill="1" applyBorder="1" applyAlignment="1" applyProtection="1">
      <alignment vertical="top" wrapText="1"/>
      <protection locked="0"/>
    </xf>
    <xf numFmtId="0" fontId="0" fillId="2" borderId="2" xfId="0" applyFill="1" applyBorder="1" applyAlignment="1" applyProtection="1">
      <alignment vertical="top" wrapText="1"/>
      <protection locked="0"/>
    </xf>
    <xf numFmtId="0" fontId="0" fillId="2" borderId="35" xfId="0" applyFill="1" applyBorder="1" applyAlignment="1" applyProtection="1">
      <alignment vertical="top" wrapText="1"/>
      <protection locked="0"/>
    </xf>
    <xf numFmtId="0" fontId="0" fillId="2" borderId="12" xfId="0" applyFill="1" applyBorder="1" applyAlignment="1" applyProtection="1">
      <alignment vertical="top" wrapText="1"/>
      <protection locked="0"/>
    </xf>
    <xf numFmtId="0" fontId="0" fillId="2" borderId="0" xfId="0" applyFill="1" applyAlignment="1" applyProtection="1">
      <alignment vertical="top" wrapText="1"/>
      <protection locked="0"/>
    </xf>
    <xf numFmtId="0" fontId="0" fillId="2" borderId="19" xfId="0" applyFill="1" applyBorder="1" applyAlignment="1" applyProtection="1">
      <alignment vertical="top" wrapText="1"/>
      <protection locked="0"/>
    </xf>
    <xf numFmtId="0" fontId="0" fillId="2" borderId="37" xfId="0" applyFill="1" applyBorder="1" applyAlignment="1" applyProtection="1">
      <alignment vertical="top" wrapText="1"/>
      <protection locked="0"/>
    </xf>
    <xf numFmtId="0" fontId="0" fillId="2" borderId="38" xfId="0" applyFill="1" applyBorder="1" applyAlignment="1" applyProtection="1">
      <alignment vertical="top" wrapText="1"/>
      <protection locked="0"/>
    </xf>
    <xf numFmtId="0" fontId="0" fillId="2" borderId="39" xfId="0" applyFill="1" applyBorder="1" applyAlignment="1" applyProtection="1">
      <alignment vertical="top" wrapText="1"/>
      <protection locked="0"/>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0" fillId="2" borderId="11" xfId="0" applyFill="1" applyBorder="1" applyAlignment="1" applyProtection="1">
      <alignment vertical="top" wrapText="1"/>
      <protection locked="0"/>
    </xf>
    <xf numFmtId="0" fontId="0" fillId="2" borderId="33" xfId="0" applyFill="1" applyBorder="1" applyAlignment="1" applyProtection="1">
      <alignment vertical="top" wrapText="1"/>
      <protection locked="0"/>
    </xf>
    <xf numFmtId="0" fontId="0" fillId="2" borderId="5" xfId="0" applyFill="1" applyBorder="1" applyAlignment="1" applyProtection="1">
      <alignment vertical="top" wrapText="1"/>
      <protection locked="0"/>
    </xf>
    <xf numFmtId="0" fontId="0" fillId="2" borderId="40" xfId="0" applyFill="1" applyBorder="1" applyAlignment="1" applyProtection="1">
      <alignment vertical="top" wrapText="1"/>
      <protection locked="0"/>
    </xf>
    <xf numFmtId="0" fontId="0" fillId="2" borderId="41" xfId="0" applyFill="1" applyBorder="1" applyAlignment="1" applyProtection="1">
      <alignment vertical="top" wrapText="1"/>
      <protection locked="0"/>
    </xf>
    <xf numFmtId="0" fontId="4" fillId="0" borderId="0" xfId="0" applyFont="1" applyAlignment="1">
      <alignment horizontal="center" vertical="center"/>
    </xf>
    <xf numFmtId="0" fontId="0" fillId="0" borderId="2"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41" xfId="0" applyBorder="1" applyAlignment="1">
      <alignment horizontal="center" vertical="center"/>
    </xf>
    <xf numFmtId="0" fontId="3" fillId="2" borderId="10"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protection locked="0"/>
    </xf>
    <xf numFmtId="0" fontId="0" fillId="2" borderId="1" xfId="0" applyFill="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20" fillId="2" borderId="6" xfId="2" applyFill="1" applyBorder="1" applyAlignment="1" applyProtection="1">
      <alignment vertical="center"/>
      <protection locked="0"/>
    </xf>
    <xf numFmtId="0" fontId="0" fillId="0" borderId="28" xfId="0" applyBorder="1" applyAlignment="1">
      <alignment horizontal="center" vertical="center"/>
    </xf>
    <xf numFmtId="0" fontId="0" fillId="0" borderId="13" xfId="0" applyBorder="1" applyAlignment="1">
      <alignment horizontal="center" vertical="center" wrapText="1"/>
    </xf>
    <xf numFmtId="0" fontId="0" fillId="0" borderId="26" xfId="0" applyBorder="1" applyAlignment="1">
      <alignment horizontal="center" vertical="center" wrapText="1"/>
    </xf>
    <xf numFmtId="0" fontId="3" fillId="2" borderId="20" xfId="3" applyNumberFormat="1" applyFont="1" applyFill="1" applyBorder="1" applyAlignment="1" applyProtection="1">
      <alignment vertical="center"/>
      <protection locked="0"/>
    </xf>
    <xf numFmtId="0" fontId="3" fillId="2" borderId="3" xfId="3" applyNumberFormat="1" applyFont="1" applyFill="1" applyBorder="1" applyAlignment="1" applyProtection="1">
      <alignment vertical="center"/>
      <protection locked="0"/>
    </xf>
    <xf numFmtId="38" fontId="3" fillId="2" borderId="31" xfId="3" applyFont="1" applyFill="1" applyBorder="1" applyAlignment="1" applyProtection="1">
      <alignment vertical="center"/>
      <protection locked="0"/>
    </xf>
    <xf numFmtId="38" fontId="3" fillId="2" borderId="25" xfId="3" applyFont="1" applyFill="1" applyBorder="1" applyAlignment="1" applyProtection="1">
      <alignment vertical="center"/>
      <protection locked="0"/>
    </xf>
    <xf numFmtId="38" fontId="3" fillId="2" borderId="3" xfId="3" applyFont="1" applyFill="1" applyBorder="1" applyAlignment="1" applyProtection="1">
      <alignment vertical="center"/>
      <protection locked="0"/>
    </xf>
    <xf numFmtId="0" fontId="3" fillId="2" borderId="6" xfId="3" applyNumberFormat="1" applyFont="1" applyFill="1" applyBorder="1" applyAlignment="1" applyProtection="1">
      <alignment vertical="center"/>
      <protection locked="0"/>
    </xf>
    <xf numFmtId="38" fontId="3" fillId="2" borderId="6" xfId="3" applyFont="1" applyFill="1" applyBorder="1" applyAlignment="1" applyProtection="1">
      <alignment vertical="center"/>
      <protection locked="0"/>
    </xf>
    <xf numFmtId="0" fontId="0" fillId="2" borderId="45" xfId="0"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40"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0" fillId="2" borderId="39" xfId="0" applyFill="1" applyBorder="1" applyAlignment="1" applyProtection="1">
      <alignment horizontal="center" vertical="center"/>
      <protection locked="0"/>
    </xf>
    <xf numFmtId="38" fontId="3" fillId="0" borderId="31" xfId="3" applyFont="1" applyBorder="1" applyAlignment="1">
      <alignment horizontal="right" vertical="center"/>
    </xf>
    <xf numFmtId="38" fontId="3" fillId="0" borderId="25" xfId="3" applyFont="1" applyBorder="1" applyAlignment="1">
      <alignment horizontal="right" vertical="center"/>
    </xf>
    <xf numFmtId="38" fontId="3" fillId="0" borderId="3" xfId="3" applyFont="1" applyBorder="1" applyAlignment="1">
      <alignment horizontal="right" vertical="center"/>
    </xf>
    <xf numFmtId="38" fontId="3" fillId="0" borderId="6" xfId="3" applyFont="1" applyBorder="1" applyAlignment="1">
      <alignment horizontal="right" vertical="center"/>
    </xf>
    <xf numFmtId="0" fontId="3" fillId="2" borderId="23" xfId="3" applyNumberFormat="1" applyFont="1" applyFill="1" applyBorder="1" applyAlignment="1" applyProtection="1">
      <alignment vertical="center"/>
      <protection locked="0"/>
    </xf>
    <xf numFmtId="0" fontId="3" fillId="2" borderId="24" xfId="3" applyNumberFormat="1" applyFont="1" applyFill="1" applyBorder="1" applyAlignment="1" applyProtection="1">
      <alignment vertical="center"/>
      <protection locked="0"/>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38" fontId="3" fillId="2" borderId="20" xfId="3" applyFont="1" applyFill="1" applyBorder="1" applyAlignment="1" applyProtection="1">
      <alignment vertical="center"/>
      <protection locked="0"/>
    </xf>
    <xf numFmtId="0" fontId="0" fillId="0" borderId="1" xfId="0" applyBorder="1">
      <alignment vertical="center"/>
    </xf>
    <xf numFmtId="0" fontId="0" fillId="2" borderId="1" xfId="0" applyFill="1" applyBorder="1" applyProtection="1">
      <alignment vertical="center"/>
      <protection locked="0"/>
    </xf>
    <xf numFmtId="0" fontId="3" fillId="2" borderId="0" xfId="0" applyFont="1" applyFill="1" applyProtection="1">
      <alignment vertical="center"/>
      <protection locked="0"/>
    </xf>
    <xf numFmtId="0" fontId="3" fillId="2" borderId="5" xfId="0" applyFont="1" applyFill="1" applyBorder="1" applyProtection="1">
      <alignment vertical="center"/>
      <protection locked="0"/>
    </xf>
    <xf numFmtId="0" fontId="0" fillId="0" borderId="1" xfId="0" applyBorder="1" applyAlignment="1">
      <alignment horizontal="right"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17" xfId="0" applyFont="1" applyBorder="1" applyAlignment="1">
      <alignment horizontal="center" vertical="center"/>
    </xf>
    <xf numFmtId="0" fontId="3" fillId="0" borderId="26" xfId="0" applyFont="1" applyBorder="1" applyAlignment="1">
      <alignment horizontal="center" vertical="center"/>
    </xf>
    <xf numFmtId="0" fontId="0" fillId="0" borderId="13" xfId="0" applyBorder="1">
      <alignment vertical="center"/>
    </xf>
    <xf numFmtId="0" fontId="0" fillId="0" borderId="17" xfId="0" applyBorder="1">
      <alignment vertical="center"/>
    </xf>
    <xf numFmtId="0" fontId="0" fillId="0" borderId="10" xfId="0" applyBorder="1">
      <alignment vertical="center"/>
    </xf>
    <xf numFmtId="0" fontId="0" fillId="0" borderId="2" xfId="0" applyBorder="1">
      <alignment vertical="center"/>
    </xf>
    <xf numFmtId="0" fontId="0" fillId="0" borderId="6" xfId="0" applyBorder="1">
      <alignment vertical="center"/>
    </xf>
    <xf numFmtId="0" fontId="0" fillId="0" borderId="1" xfId="0" applyBorder="1" applyAlignment="1">
      <alignment vertical="center" shrinkToFit="1"/>
    </xf>
    <xf numFmtId="0" fontId="0" fillId="0" borderId="6" xfId="0" applyBorder="1" applyAlignment="1">
      <alignment vertical="center" shrinkToFit="1"/>
    </xf>
    <xf numFmtId="0" fontId="10" fillId="2" borderId="27" xfId="0" applyFont="1" applyFill="1" applyBorder="1" applyAlignment="1" applyProtection="1">
      <alignment horizontal="center" vertical="center"/>
      <protection locked="0"/>
    </xf>
    <xf numFmtId="0" fontId="10" fillId="2" borderId="28" xfId="0"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protection locked="0"/>
    </xf>
    <xf numFmtId="0" fontId="7" fillId="2" borderId="12" xfId="0" applyFont="1" applyFill="1" applyBorder="1" applyAlignment="1" applyProtection="1">
      <alignment vertical="top" wrapText="1"/>
      <protection locked="0"/>
    </xf>
    <xf numFmtId="0" fontId="7" fillId="2" borderId="0" xfId="0" applyFont="1" applyFill="1" applyAlignment="1" applyProtection="1">
      <alignment vertical="top" wrapText="1"/>
      <protection locked="0"/>
    </xf>
    <xf numFmtId="0" fontId="7" fillId="2" borderId="5" xfId="0" applyFont="1" applyFill="1" applyBorder="1" applyAlignment="1" applyProtection="1">
      <alignment vertical="top" wrapText="1"/>
      <protection locked="0"/>
    </xf>
    <xf numFmtId="0" fontId="7" fillId="2" borderId="13" xfId="0" applyFont="1" applyFill="1" applyBorder="1" applyAlignment="1" applyProtection="1">
      <alignment vertical="top" wrapText="1"/>
      <protection locked="0"/>
    </xf>
    <xf numFmtId="0" fontId="7" fillId="2" borderId="17" xfId="0" applyFont="1" applyFill="1" applyBorder="1" applyAlignment="1" applyProtection="1">
      <alignment vertical="top" wrapText="1"/>
      <protection locked="0"/>
    </xf>
    <xf numFmtId="0" fontId="7" fillId="2" borderId="26" xfId="0" applyFont="1" applyFill="1" applyBorder="1" applyAlignment="1" applyProtection="1">
      <alignment vertical="top" wrapText="1"/>
      <protection locked="0"/>
    </xf>
    <xf numFmtId="38" fontId="9" fillId="0" borderId="1" xfId="3" applyFont="1" applyBorder="1" applyAlignment="1">
      <alignment horizontal="right" vertical="center"/>
    </xf>
    <xf numFmtId="0" fontId="7" fillId="2" borderId="47" xfId="0" applyFont="1" applyFill="1" applyBorder="1" applyAlignment="1" applyProtection="1">
      <alignment vertical="top" wrapText="1"/>
      <protection locked="0"/>
    </xf>
    <xf numFmtId="0" fontId="7" fillId="2" borderId="48" xfId="0" applyFont="1" applyFill="1" applyBorder="1" applyAlignment="1" applyProtection="1">
      <alignment vertical="top" wrapText="1"/>
      <protection locked="0"/>
    </xf>
    <xf numFmtId="0" fontId="7" fillId="2" borderId="49" xfId="0" applyFont="1" applyFill="1" applyBorder="1" applyAlignment="1" applyProtection="1">
      <alignment vertical="top" wrapText="1"/>
      <protection locked="0"/>
    </xf>
    <xf numFmtId="38" fontId="9" fillId="2" borderId="1" xfId="3" applyFont="1" applyFill="1" applyBorder="1" applyAlignment="1" applyProtection="1">
      <alignment vertical="center"/>
      <protection locked="0"/>
    </xf>
    <xf numFmtId="0" fontId="0" fillId="0" borderId="4" xfId="0" applyBorder="1" applyAlignment="1">
      <alignment vertical="center" wrapText="1"/>
    </xf>
    <xf numFmtId="0" fontId="10" fillId="2" borderId="1" xfId="0" applyFont="1" applyFill="1" applyBorder="1" applyAlignment="1" applyProtection="1">
      <alignment horizontal="center" vertical="center"/>
      <protection locked="0"/>
    </xf>
    <xf numFmtId="0" fontId="0" fillId="0" borderId="1" xfId="0" applyBorder="1" applyAlignment="1">
      <alignment vertical="center" wrapText="1"/>
    </xf>
    <xf numFmtId="0" fontId="3" fillId="2" borderId="1" xfId="0" applyFont="1" applyFill="1" applyBorder="1" applyAlignment="1" applyProtection="1">
      <alignment vertical="center" wrapText="1"/>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7" xfId="0" applyBorder="1" applyAlignment="1">
      <alignment horizontal="center" vertical="center"/>
    </xf>
    <xf numFmtId="0" fontId="0" fillId="0" borderId="3" xfId="0" applyBorder="1" applyAlignment="1">
      <alignment horizontal="center" vertical="center"/>
    </xf>
    <xf numFmtId="38" fontId="3" fillId="2" borderId="6" xfId="3" applyFont="1" applyFill="1" applyBorder="1" applyAlignment="1" applyProtection="1">
      <alignment horizontal="center" vertical="center"/>
      <protection locked="0"/>
    </xf>
    <xf numFmtId="38" fontId="3" fillId="2" borderId="3" xfId="3" applyFont="1" applyFill="1" applyBorder="1" applyAlignment="1" applyProtection="1">
      <alignment horizontal="center" vertical="center"/>
      <protection locked="0"/>
    </xf>
    <xf numFmtId="38" fontId="11" fillId="0" borderId="29" xfId="3" applyFont="1" applyFill="1" applyBorder="1" applyAlignment="1" applyProtection="1">
      <alignment horizontal="right" vertical="center" shrinkToFit="1"/>
    </xf>
    <xf numFmtId="38" fontId="11" fillId="0" borderId="13" xfId="3" applyFont="1" applyFill="1" applyBorder="1" applyAlignment="1" applyProtection="1">
      <alignment horizontal="right" vertical="center" shrinkToFit="1"/>
    </xf>
    <xf numFmtId="0" fontId="11" fillId="0" borderId="17" xfId="0" applyFont="1" applyBorder="1" applyAlignment="1">
      <alignment horizontal="left" vertical="center" shrinkToFit="1"/>
    </xf>
    <xf numFmtId="0" fontId="11" fillId="0" borderId="26" xfId="0" applyFont="1" applyBorder="1" applyAlignment="1">
      <alignment horizontal="left" vertical="center" shrinkToFit="1"/>
    </xf>
    <xf numFmtId="38" fontId="11" fillId="0" borderId="50" xfId="3" applyFont="1" applyFill="1" applyBorder="1" applyAlignment="1" applyProtection="1">
      <alignment horizontal="right" vertical="center" shrinkToFit="1"/>
    </xf>
    <xf numFmtId="38" fontId="11" fillId="0" borderId="51" xfId="3" applyFont="1" applyFill="1" applyBorder="1" applyAlignment="1" applyProtection="1">
      <alignment horizontal="right" vertical="center" shrinkToFit="1"/>
    </xf>
    <xf numFmtId="38" fontId="11" fillId="0" borderId="52" xfId="3" applyFont="1" applyFill="1" applyBorder="1" applyAlignment="1" applyProtection="1">
      <alignment horizontal="right" vertical="center" shrinkToFit="1"/>
    </xf>
    <xf numFmtId="38" fontId="11" fillId="2" borderId="1" xfId="3" applyFont="1" applyFill="1" applyBorder="1" applyAlignment="1" applyProtection="1">
      <alignment horizontal="right" vertical="center" shrinkToFit="1"/>
      <protection locked="0"/>
    </xf>
    <xf numFmtId="0" fontId="11" fillId="0" borderId="6" xfId="0" applyFont="1" applyBorder="1">
      <alignment vertical="center"/>
    </xf>
    <xf numFmtId="0" fontId="11" fillId="0" borderId="3" xfId="0" applyFont="1" applyBorder="1">
      <alignment vertical="center"/>
    </xf>
    <xf numFmtId="0" fontId="11" fillId="0" borderId="4" xfId="0" applyFont="1" applyBorder="1">
      <alignment vertical="center"/>
    </xf>
    <xf numFmtId="38" fontId="11" fillId="2" borderId="6" xfId="3" applyFont="1" applyFill="1" applyBorder="1" applyAlignment="1" applyProtection="1">
      <alignment horizontal="right" vertical="center" shrinkToFit="1"/>
      <protection locked="0"/>
    </xf>
    <xf numFmtId="38" fontId="11" fillId="2" borderId="3" xfId="3" applyFont="1" applyFill="1" applyBorder="1" applyAlignment="1" applyProtection="1">
      <alignment horizontal="right" vertical="center" shrinkToFit="1"/>
      <protection locked="0"/>
    </xf>
    <xf numFmtId="38" fontId="11" fillId="2" borderId="4" xfId="3" applyFont="1" applyFill="1" applyBorder="1" applyAlignment="1" applyProtection="1">
      <alignment horizontal="right" vertical="center" shrinkToFit="1"/>
      <protection locked="0"/>
    </xf>
    <xf numFmtId="0" fontId="11" fillId="2" borderId="6" xfId="0" applyFont="1" applyFill="1" applyBorder="1" applyAlignment="1" applyProtection="1">
      <alignment vertical="center" shrinkToFit="1"/>
      <protection locked="0"/>
    </xf>
    <xf numFmtId="0" fontId="11" fillId="2" borderId="3" xfId="0" applyFont="1" applyFill="1" applyBorder="1" applyAlignment="1" applyProtection="1">
      <alignment vertical="center" shrinkToFit="1"/>
      <protection locked="0"/>
    </xf>
    <xf numFmtId="0" fontId="11" fillId="2" borderId="4" xfId="0" applyFont="1" applyFill="1" applyBorder="1" applyAlignment="1" applyProtection="1">
      <alignment vertical="center" shrinkToFit="1"/>
      <protection locked="0"/>
    </xf>
    <xf numFmtId="0" fontId="14" fillId="0" borderId="6" xfId="0" applyFont="1" applyBorder="1" applyAlignment="1">
      <alignment vertical="center" shrinkToFit="1"/>
    </xf>
    <xf numFmtId="0" fontId="14" fillId="0" borderId="3" xfId="0" applyFont="1" applyBorder="1" applyAlignment="1">
      <alignment vertical="center" shrinkToFit="1"/>
    </xf>
    <xf numFmtId="0" fontId="14" fillId="0" borderId="4" xfId="0" applyFont="1" applyBorder="1" applyAlignment="1">
      <alignment vertical="center" shrinkToFit="1"/>
    </xf>
    <xf numFmtId="38" fontId="11" fillId="0" borderId="17" xfId="3" applyFont="1" applyFill="1" applyBorder="1" applyAlignment="1" applyProtection="1">
      <alignment horizontal="right" vertical="center" shrinkToFit="1"/>
    </xf>
    <xf numFmtId="38" fontId="11" fillId="0" borderId="26" xfId="3" applyFont="1" applyFill="1" applyBorder="1" applyAlignment="1" applyProtection="1">
      <alignment horizontal="right" vertical="center" shrinkToFit="1"/>
    </xf>
    <xf numFmtId="38" fontId="11" fillId="0" borderId="1" xfId="3" applyFont="1" applyFill="1" applyBorder="1" applyAlignment="1" applyProtection="1">
      <alignment horizontal="right" vertical="center" shrinkToFit="1"/>
    </xf>
    <xf numFmtId="38" fontId="11" fillId="2" borderId="6" xfId="3" applyFont="1" applyFill="1" applyBorder="1" applyAlignment="1" applyProtection="1">
      <alignment vertical="center" shrinkToFit="1"/>
      <protection locked="0"/>
    </xf>
    <xf numFmtId="38" fontId="11" fillId="2" borderId="3" xfId="3" applyFont="1" applyFill="1" applyBorder="1" applyAlignment="1" applyProtection="1">
      <alignment vertical="center" shrinkToFit="1"/>
      <protection locked="0"/>
    </xf>
    <xf numFmtId="38" fontId="11" fillId="2" borderId="4" xfId="3" applyFont="1" applyFill="1" applyBorder="1" applyAlignment="1" applyProtection="1">
      <alignment vertical="center" shrinkToFit="1"/>
      <protection locked="0"/>
    </xf>
    <xf numFmtId="38" fontId="11" fillId="2" borderId="10" xfId="3" applyFont="1" applyFill="1" applyBorder="1" applyAlignment="1" applyProtection="1">
      <alignment horizontal="right" vertical="center" shrinkToFit="1"/>
      <protection locked="0"/>
    </xf>
    <xf numFmtId="38" fontId="11" fillId="2" borderId="2" xfId="3" applyFont="1" applyFill="1" applyBorder="1" applyAlignment="1" applyProtection="1">
      <alignment horizontal="right" vertical="center" shrinkToFit="1"/>
      <protection locked="0"/>
    </xf>
    <xf numFmtId="38" fontId="11" fillId="2" borderId="11" xfId="3" applyFont="1" applyFill="1" applyBorder="1" applyAlignment="1" applyProtection="1">
      <alignment horizontal="right" vertical="center" shrinkToFit="1"/>
      <protection locked="0"/>
    </xf>
    <xf numFmtId="0" fontId="11" fillId="0" borderId="6" xfId="0" applyFont="1" applyBorder="1" applyAlignment="1">
      <alignment vertical="center" shrinkToFit="1"/>
    </xf>
    <xf numFmtId="0" fontId="11" fillId="0" borderId="3" xfId="0" applyFont="1" applyBorder="1" applyAlignment="1">
      <alignment vertical="center" shrinkToFit="1"/>
    </xf>
    <xf numFmtId="0" fontId="11" fillId="0" borderId="4" xfId="0" applyFont="1" applyBorder="1" applyAlignment="1">
      <alignment vertical="center" shrinkToFit="1"/>
    </xf>
    <xf numFmtId="0" fontId="16" fillId="0" borderId="2" xfId="0" applyFont="1" applyBorder="1" applyAlignment="1">
      <alignment horizontal="left" vertical="top" wrapText="1"/>
    </xf>
    <xf numFmtId="0" fontId="11" fillId="0" borderId="6" xfId="0" applyFont="1" applyBorder="1" applyAlignment="1" applyProtection="1">
      <alignment vertical="center" shrinkToFit="1"/>
      <protection locked="0"/>
    </xf>
    <xf numFmtId="0" fontId="11" fillId="0" borderId="3" xfId="0" applyFont="1" applyBorder="1" applyAlignment="1" applyProtection="1">
      <alignment vertical="center" shrinkToFit="1"/>
      <protection locked="0"/>
    </xf>
    <xf numFmtId="0" fontId="11" fillId="0" borderId="4" xfId="0" applyFont="1" applyBorder="1" applyAlignment="1" applyProtection="1">
      <alignment vertical="center" shrinkToFit="1"/>
      <protection locked="0"/>
    </xf>
    <xf numFmtId="0" fontId="15" fillId="0" borderId="17" xfId="0" applyFont="1" applyBorder="1" applyAlignment="1" applyProtection="1">
      <alignment horizontal="right" shrinkToFit="1"/>
      <protection locked="0"/>
    </xf>
    <xf numFmtId="0" fontId="11" fillId="2" borderId="1" xfId="0" applyFont="1" applyFill="1" applyBorder="1" applyAlignment="1" applyProtection="1">
      <alignment horizontal="left" vertical="center" shrinkToFit="1"/>
      <protection locked="0"/>
    </xf>
    <xf numFmtId="38" fontId="11" fillId="0" borderId="6" xfId="3" applyFont="1" applyBorder="1" applyAlignment="1" applyProtection="1">
      <alignment horizontal="right" vertical="center" shrinkToFit="1"/>
    </xf>
    <xf numFmtId="38" fontId="11" fillId="0" borderId="3" xfId="3" applyFont="1" applyBorder="1" applyAlignment="1" applyProtection="1">
      <alignment horizontal="right" vertical="center" shrinkToFit="1"/>
    </xf>
    <xf numFmtId="38" fontId="11" fillId="0" borderId="4" xfId="3" applyFont="1" applyBorder="1" applyAlignment="1" applyProtection="1">
      <alignment horizontal="right" vertical="center" shrinkToFit="1"/>
    </xf>
    <xf numFmtId="38" fontId="11" fillId="0" borderId="53" xfId="3" applyFont="1" applyBorder="1" applyAlignment="1" applyProtection="1">
      <alignment horizontal="center" vertical="center" wrapText="1"/>
    </xf>
    <xf numFmtId="38" fontId="11" fillId="0" borderId="54" xfId="3" applyFont="1" applyBorder="1" applyAlignment="1" applyProtection="1">
      <alignment horizontal="center" vertical="center" wrapText="1"/>
    </xf>
    <xf numFmtId="38" fontId="11" fillId="0" borderId="55" xfId="3" applyFont="1" applyBorder="1" applyAlignment="1" applyProtection="1">
      <alignment horizontal="center" vertical="center" wrapText="1"/>
    </xf>
    <xf numFmtId="176" fontId="11" fillId="0" borderId="6" xfId="1" applyNumberFormat="1" applyFont="1" applyBorder="1" applyAlignment="1" applyProtection="1">
      <alignment horizontal="right" vertical="center" shrinkToFit="1"/>
    </xf>
    <xf numFmtId="176" fontId="11" fillId="0" borderId="3" xfId="1" applyNumberFormat="1" applyFont="1" applyBorder="1" applyAlignment="1" applyProtection="1">
      <alignment horizontal="right" vertical="center" shrinkToFit="1"/>
    </xf>
    <xf numFmtId="176" fontId="11" fillId="0" borderId="4" xfId="1" applyNumberFormat="1" applyFont="1" applyBorder="1" applyAlignment="1" applyProtection="1">
      <alignment horizontal="right" vertical="center" shrinkToFit="1"/>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38" fontId="11" fillId="2" borderId="13" xfId="3" applyFont="1" applyFill="1" applyBorder="1" applyAlignment="1" applyProtection="1">
      <alignment horizontal="right" vertical="center" shrinkToFit="1"/>
      <protection locked="0"/>
    </xf>
    <xf numFmtId="38" fontId="11" fillId="2" borderId="17" xfId="3" applyFont="1" applyFill="1" applyBorder="1" applyAlignment="1" applyProtection="1">
      <alignment horizontal="right" vertical="center" shrinkToFit="1"/>
      <protection locked="0"/>
    </xf>
    <xf numFmtId="38" fontId="11" fillId="2" borderId="26" xfId="3" applyFont="1" applyFill="1" applyBorder="1" applyAlignment="1" applyProtection="1">
      <alignment horizontal="right" vertical="center" shrinkToFit="1"/>
      <protection locked="0"/>
    </xf>
    <xf numFmtId="0" fontId="11" fillId="2" borderId="13" xfId="0" applyFont="1" applyFill="1" applyBorder="1" applyAlignment="1" applyProtection="1">
      <alignment vertical="center" shrinkToFit="1"/>
      <protection locked="0"/>
    </xf>
    <xf numFmtId="0" fontId="11" fillId="2" borderId="17" xfId="0" applyFont="1" applyFill="1" applyBorder="1" applyAlignment="1" applyProtection="1">
      <alignment vertical="center" shrinkToFit="1"/>
      <protection locked="0"/>
    </xf>
    <xf numFmtId="0" fontId="11" fillId="2" borderId="26" xfId="0" applyFont="1" applyFill="1" applyBorder="1" applyAlignment="1" applyProtection="1">
      <alignment vertical="center" shrinkToFit="1"/>
      <protection locked="0"/>
    </xf>
    <xf numFmtId="0" fontId="9" fillId="3" borderId="56" xfId="0" applyFont="1" applyFill="1" applyBorder="1" applyAlignment="1" applyProtection="1">
      <alignment vertical="top" wrapText="1"/>
      <protection locked="0"/>
    </xf>
    <xf numFmtId="0" fontId="9" fillId="3" borderId="57" xfId="0" applyFont="1" applyFill="1" applyBorder="1" applyAlignment="1" applyProtection="1">
      <alignment vertical="top" wrapText="1"/>
      <protection locked="0"/>
    </xf>
    <xf numFmtId="0" fontId="9" fillId="2" borderId="27" xfId="0" applyFont="1" applyFill="1" applyBorder="1" applyAlignment="1" applyProtection="1">
      <alignment vertical="center" wrapText="1"/>
      <protection locked="0"/>
    </xf>
    <xf numFmtId="0" fontId="9" fillId="2" borderId="29" xfId="0" applyFont="1" applyFill="1" applyBorder="1" applyAlignment="1" applyProtection="1">
      <alignment vertical="center" wrapText="1"/>
      <protection locked="0"/>
    </xf>
    <xf numFmtId="0" fontId="9" fillId="2" borderId="27" xfId="0" applyFont="1" applyFill="1" applyBorder="1" applyAlignment="1" applyProtection="1">
      <alignment vertical="top" wrapText="1"/>
      <protection locked="0"/>
    </xf>
    <xf numFmtId="0" fontId="9" fillId="2" borderId="29" xfId="0" applyFont="1" applyFill="1" applyBorder="1" applyAlignment="1" applyProtection="1">
      <alignment vertical="top" wrapText="1"/>
      <protection locked="0"/>
    </xf>
    <xf numFmtId="0" fontId="9" fillId="2" borderId="10" xfId="0" applyFont="1" applyFill="1" applyBorder="1" applyAlignment="1" applyProtection="1">
      <alignment vertical="top" wrapText="1"/>
      <protection locked="0"/>
    </xf>
    <xf numFmtId="0" fontId="9" fillId="2" borderId="13" xfId="0" applyFont="1" applyFill="1" applyBorder="1" applyAlignment="1" applyProtection="1">
      <alignment vertical="top" wrapText="1"/>
      <protection locked="0"/>
    </xf>
    <xf numFmtId="0" fontId="9" fillId="3" borderId="58" xfId="0" applyFont="1" applyFill="1" applyBorder="1" applyAlignment="1" applyProtection="1">
      <alignment vertical="top" wrapText="1"/>
      <protection locked="0"/>
    </xf>
  </cellXfs>
  <cellStyles count="4">
    <cellStyle name="パーセント" xfId="1" builtinId="5"/>
    <cellStyle name="ハイパーリンク" xfId="2" builtinId="8"/>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361950</xdr:colOff>
      <xdr:row>10</xdr:row>
      <xdr:rowOff>85725</xdr:rowOff>
    </xdr:from>
    <xdr:to>
      <xdr:col>3</xdr:col>
      <xdr:colOff>590550</xdr:colOff>
      <xdr:row>11</xdr:row>
      <xdr:rowOff>323850</xdr:rowOff>
    </xdr:to>
    <xdr:sp macro="" textlink="">
      <xdr:nvSpPr>
        <xdr:cNvPr id="1365" name="AutoShape 1">
          <a:extLst>
            <a:ext uri="{FF2B5EF4-FFF2-40B4-BE49-F238E27FC236}">
              <a16:creationId xmlns:a16="http://schemas.microsoft.com/office/drawing/2014/main" id="{EBA697CF-85A4-C39F-72FA-C717B48B9DEC}"/>
            </a:ext>
          </a:extLst>
        </xdr:cNvPr>
        <xdr:cNvSpPr>
          <a:spLocks/>
        </xdr:cNvSpPr>
      </xdr:nvSpPr>
      <xdr:spPr bwMode="auto">
        <a:xfrm>
          <a:off x="1962150" y="2676525"/>
          <a:ext cx="171450" cy="523875"/>
        </a:xfrm>
        <a:prstGeom prst="rightBrace">
          <a:avLst>
            <a:gd name="adj1" fmla="val 36454"/>
            <a:gd name="adj2" fmla="val 5348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130810</xdr:colOff>
      <xdr:row>21</xdr:row>
      <xdr:rowOff>0</xdr:rowOff>
    </xdr:from>
    <xdr:to>
      <xdr:col>7</xdr:col>
      <xdr:colOff>2255</xdr:colOff>
      <xdr:row>21</xdr:row>
      <xdr:rowOff>302172</xdr:rowOff>
    </xdr:to>
    <xdr:sp macro="" textlink="">
      <xdr:nvSpPr>
        <xdr:cNvPr id="1028" name="Rectangle 4">
          <a:extLst>
            <a:ext uri="{FF2B5EF4-FFF2-40B4-BE49-F238E27FC236}">
              <a16:creationId xmlns:a16="http://schemas.microsoft.com/office/drawing/2014/main" id="{E50A7C01-E24F-82D2-47BC-1680244CDFAD}"/>
            </a:ext>
          </a:extLst>
        </xdr:cNvPr>
        <xdr:cNvSpPr>
          <a:spLocks noChangeArrowheads="1"/>
        </xdr:cNvSpPr>
      </xdr:nvSpPr>
      <xdr:spPr bwMode="auto">
        <a:xfrm>
          <a:off x="2752725" y="5943600"/>
          <a:ext cx="885825" cy="304800"/>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MS UI Gothic"/>
              <a:ea typeface="MS UI Gothic"/>
            </a:rPr>
            <a:t>内部要因の分析</a:t>
          </a:r>
        </a:p>
      </xdr:txBody>
    </xdr:sp>
    <xdr:clientData/>
  </xdr:twoCellAnchor>
  <xdr:twoCellAnchor>
    <xdr:from>
      <xdr:col>5</xdr:col>
      <xdr:colOff>130810</xdr:colOff>
      <xdr:row>27</xdr:row>
      <xdr:rowOff>0</xdr:rowOff>
    </xdr:from>
    <xdr:to>
      <xdr:col>7</xdr:col>
      <xdr:colOff>2255</xdr:colOff>
      <xdr:row>27</xdr:row>
      <xdr:rowOff>302172</xdr:rowOff>
    </xdr:to>
    <xdr:sp macro="" textlink="">
      <xdr:nvSpPr>
        <xdr:cNvPr id="1029" name="Rectangle 5">
          <a:extLst>
            <a:ext uri="{FF2B5EF4-FFF2-40B4-BE49-F238E27FC236}">
              <a16:creationId xmlns:a16="http://schemas.microsoft.com/office/drawing/2014/main" id="{61D90C60-DBC1-6459-A6AC-AF7F36393D66}"/>
            </a:ext>
          </a:extLst>
        </xdr:cNvPr>
        <xdr:cNvSpPr>
          <a:spLocks noChangeArrowheads="1"/>
        </xdr:cNvSpPr>
      </xdr:nvSpPr>
      <xdr:spPr bwMode="auto">
        <a:xfrm>
          <a:off x="2752725" y="8058150"/>
          <a:ext cx="885825" cy="304800"/>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MS UI Gothic"/>
              <a:ea typeface="MS UI Gothic"/>
            </a:rPr>
            <a:t>外部要因の分析</a:t>
          </a:r>
        </a:p>
      </xdr:txBody>
    </xdr:sp>
    <xdr:clientData/>
  </xdr:twoCellAnchor>
  <xdr:twoCellAnchor>
    <xdr:from>
      <xdr:col>4</xdr:col>
      <xdr:colOff>4006</xdr:colOff>
      <xdr:row>10</xdr:row>
      <xdr:rowOff>26670</xdr:rowOff>
    </xdr:from>
    <xdr:to>
      <xdr:col>6</xdr:col>
      <xdr:colOff>424668</xdr:colOff>
      <xdr:row>12</xdr:row>
      <xdr:rowOff>995</xdr:rowOff>
    </xdr:to>
    <xdr:sp macro="" textlink="">
      <xdr:nvSpPr>
        <xdr:cNvPr id="7" name="Rectangle 2">
          <a:extLst>
            <a:ext uri="{FF2B5EF4-FFF2-40B4-BE49-F238E27FC236}">
              <a16:creationId xmlns:a16="http://schemas.microsoft.com/office/drawing/2014/main" id="{1FE4E4B9-552F-2A81-F673-D2FE5E5931F4}"/>
            </a:ext>
          </a:extLst>
        </xdr:cNvPr>
        <xdr:cNvSpPr>
          <a:spLocks noChangeArrowheads="1"/>
        </xdr:cNvSpPr>
      </xdr:nvSpPr>
      <xdr:spPr bwMode="auto">
        <a:xfrm>
          <a:off x="1876424" y="2608746"/>
          <a:ext cx="1447663" cy="58282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MS UI Gothic"/>
              <a:ea typeface="MS UI Gothic"/>
            </a:rPr>
            <a:t>工賃向上に積極的に取り組む意欲がある事業所は要作成</a:t>
          </a:r>
          <a:endParaRPr lang="en-US" altLang="ja-JP" sz="900" b="0" i="0" u="none" strike="noStrike" baseline="0">
            <a:solidFill>
              <a:srgbClr val="000000"/>
            </a:solidFill>
            <a:latin typeface="MS UI Gothic"/>
            <a:ea typeface="MS UI Gothic"/>
          </a:endParaRPr>
        </a:p>
        <a:p>
          <a:pPr algn="l" rtl="0">
            <a:lnSpc>
              <a:spcPts val="1000"/>
            </a:lnSpc>
            <a:defRPr sz="1000"/>
          </a:pPr>
          <a:r>
            <a:rPr lang="ja-JP" altLang="en-US" sz="900" b="0" i="0" u="none" strike="noStrike" baseline="0">
              <a:solidFill>
                <a:srgbClr val="000000"/>
              </a:solidFill>
              <a:latin typeface="MS UI Gothic"/>
              <a:ea typeface="MS UI Gothic"/>
            </a:rPr>
            <a:t>（支援対象）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26670</xdr:colOff>
      <xdr:row>11</xdr:row>
      <xdr:rowOff>70485</xdr:rowOff>
    </xdr:from>
    <xdr:to>
      <xdr:col>3</xdr:col>
      <xdr:colOff>471968</xdr:colOff>
      <xdr:row>13</xdr:row>
      <xdr:rowOff>158290</xdr:rowOff>
    </xdr:to>
    <xdr:sp macro="" textlink="">
      <xdr:nvSpPr>
        <xdr:cNvPr id="2049" name="AutoShape 1">
          <a:extLst>
            <a:ext uri="{FF2B5EF4-FFF2-40B4-BE49-F238E27FC236}">
              <a16:creationId xmlns:a16="http://schemas.microsoft.com/office/drawing/2014/main" id="{F2B13D42-2457-6E0C-4718-4F79D180BCCC}"/>
            </a:ext>
          </a:extLst>
        </xdr:cNvPr>
        <xdr:cNvSpPr>
          <a:spLocks noChangeArrowheads="1"/>
        </xdr:cNvSpPr>
      </xdr:nvSpPr>
      <xdr:spPr bwMode="auto">
        <a:xfrm>
          <a:off x="1085850" y="6181725"/>
          <a:ext cx="1285875" cy="666750"/>
        </a:xfrm>
        <a:prstGeom prst="upArrowCallout">
          <a:avLst>
            <a:gd name="adj1" fmla="val 48214"/>
            <a:gd name="adj2" fmla="val 48214"/>
            <a:gd name="adj3" fmla="val 16667"/>
            <a:gd name="adj4" fmla="val 7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MS UI Gothic"/>
              <a:ea typeface="MS UI Gothic"/>
            </a:rPr>
            <a:t>工賃向上計画スタート時の基準工賃</a:t>
          </a:r>
        </a:p>
        <a:p>
          <a:pPr algn="ctr" rtl="0">
            <a:lnSpc>
              <a:spcPts val="1000"/>
            </a:lnSpc>
            <a:defRPr sz="1000"/>
          </a:pPr>
          <a:r>
            <a:rPr lang="ja-JP" altLang="en-US" sz="1100" b="0" i="0" u="none" strike="noStrike" baseline="0">
              <a:solidFill>
                <a:srgbClr val="000000"/>
              </a:solidFill>
              <a:latin typeface="MS UI Gothic"/>
              <a:ea typeface="MS UI Gothic"/>
            </a:rPr>
            <a:t>（成果指標）</a:t>
          </a:r>
        </a:p>
      </xdr:txBody>
    </xdr:sp>
    <xdr:clientData/>
  </xdr:twoCellAnchor>
  <xdr:twoCellAnchor>
    <xdr:from>
      <xdr:col>10</xdr:col>
      <xdr:colOff>26670</xdr:colOff>
      <xdr:row>11</xdr:row>
      <xdr:rowOff>70485</xdr:rowOff>
    </xdr:from>
    <xdr:to>
      <xdr:col>12</xdr:col>
      <xdr:colOff>471968</xdr:colOff>
      <xdr:row>13</xdr:row>
      <xdr:rowOff>158290</xdr:rowOff>
    </xdr:to>
    <xdr:sp macro="" textlink="">
      <xdr:nvSpPr>
        <xdr:cNvPr id="2050" name="AutoShape 2">
          <a:extLst>
            <a:ext uri="{FF2B5EF4-FFF2-40B4-BE49-F238E27FC236}">
              <a16:creationId xmlns:a16="http://schemas.microsoft.com/office/drawing/2014/main" id="{4C392CD6-7ED6-7DEC-FD9D-B61851408DA5}"/>
            </a:ext>
          </a:extLst>
        </xdr:cNvPr>
        <xdr:cNvSpPr>
          <a:spLocks noChangeArrowheads="1"/>
        </xdr:cNvSpPr>
      </xdr:nvSpPr>
      <xdr:spPr bwMode="auto">
        <a:xfrm>
          <a:off x="5114925" y="6181725"/>
          <a:ext cx="1285875" cy="666750"/>
        </a:xfrm>
        <a:prstGeom prst="upArrowCallout">
          <a:avLst>
            <a:gd name="adj1" fmla="val 48214"/>
            <a:gd name="adj2" fmla="val 48214"/>
            <a:gd name="adj3" fmla="val 16667"/>
            <a:gd name="adj4" fmla="val 75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lnSpc>
              <a:spcPts val="1400"/>
            </a:lnSpc>
            <a:defRPr sz="1000"/>
          </a:pPr>
          <a:r>
            <a:rPr lang="ja-JP" altLang="en-US" sz="1200" b="0" i="0" u="none" strike="noStrike" baseline="0">
              <a:solidFill>
                <a:srgbClr val="000000"/>
              </a:solidFill>
              <a:latin typeface="MS UI Gothic"/>
              <a:ea typeface="MS UI Gothic"/>
            </a:rPr>
            <a:t>工賃向上計画</a:t>
          </a:r>
        </a:p>
        <a:p>
          <a:pPr algn="ctr" rtl="0">
            <a:lnSpc>
              <a:spcPts val="1400"/>
            </a:lnSpc>
            <a:defRPr sz="1000"/>
          </a:pPr>
          <a:r>
            <a:rPr lang="ja-JP" altLang="en-US" sz="1200" b="0" i="0" u="none" strike="noStrike" baseline="0">
              <a:solidFill>
                <a:srgbClr val="000000"/>
              </a:solidFill>
              <a:latin typeface="MS UI Gothic"/>
              <a:ea typeface="MS UI Gothic"/>
            </a:rPr>
            <a:t>最終目標</a:t>
          </a:r>
        </a:p>
        <a:p>
          <a:pPr algn="l" rtl="0">
            <a:lnSpc>
              <a:spcPts val="1300"/>
            </a:lnSpc>
            <a:defRPr sz="1000"/>
          </a:pPr>
          <a:endParaRPr lang="ja-JP" altLang="en-US" sz="1200" b="0" i="0" u="none" strike="noStrike" baseline="0">
            <a:solidFill>
              <a:srgbClr val="000000"/>
            </a:solidFill>
            <a:latin typeface="MS UI Gothic"/>
            <a:ea typeface="MS UI Gothic"/>
          </a:endParaRPr>
        </a:p>
      </xdr:txBody>
    </xdr:sp>
    <xdr:clientData/>
  </xdr:twoCellAnchor>
  <xdr:twoCellAnchor>
    <xdr:from>
      <xdr:col>4</xdr:col>
      <xdr:colOff>64135</xdr:colOff>
      <xdr:row>11</xdr:row>
      <xdr:rowOff>302895</xdr:rowOff>
    </xdr:from>
    <xdr:to>
      <xdr:col>9</xdr:col>
      <xdr:colOff>429916</xdr:colOff>
      <xdr:row>13</xdr:row>
      <xdr:rowOff>70701</xdr:rowOff>
    </xdr:to>
    <xdr:sp macro="" textlink="">
      <xdr:nvSpPr>
        <xdr:cNvPr id="2051" name="AutoShape 3">
          <a:extLst>
            <a:ext uri="{FF2B5EF4-FFF2-40B4-BE49-F238E27FC236}">
              <a16:creationId xmlns:a16="http://schemas.microsoft.com/office/drawing/2014/main" id="{F7F5B516-83E4-9295-6A37-75DB7E830672}"/>
            </a:ext>
          </a:extLst>
        </xdr:cNvPr>
        <xdr:cNvSpPr>
          <a:spLocks noChangeArrowheads="1"/>
        </xdr:cNvSpPr>
      </xdr:nvSpPr>
      <xdr:spPr bwMode="auto">
        <a:xfrm>
          <a:off x="2457450" y="6391275"/>
          <a:ext cx="2619375" cy="400050"/>
        </a:xfrm>
        <a:prstGeom prst="rightArrow">
          <a:avLst>
            <a:gd name="adj1" fmla="val 50000"/>
            <a:gd name="adj2" fmla="val 16369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MS UI Gothic"/>
              <a:ea typeface="MS UI Gothic"/>
            </a:rPr>
            <a:t>工賃向上への取り組み</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123190</xdr:colOff>
      <xdr:row>4</xdr:row>
      <xdr:rowOff>89535</xdr:rowOff>
    </xdr:from>
    <xdr:to>
      <xdr:col>19</xdr:col>
      <xdr:colOff>421657</xdr:colOff>
      <xdr:row>4</xdr:row>
      <xdr:rowOff>338383</xdr:rowOff>
    </xdr:to>
    <xdr:sp macro="" textlink="">
      <xdr:nvSpPr>
        <xdr:cNvPr id="3073" name="Rectangle 1">
          <a:extLst>
            <a:ext uri="{FF2B5EF4-FFF2-40B4-BE49-F238E27FC236}">
              <a16:creationId xmlns:a16="http://schemas.microsoft.com/office/drawing/2014/main" id="{8F7C9072-3623-4CF8-641F-9995B4A1956E}"/>
            </a:ext>
          </a:extLst>
        </xdr:cNvPr>
        <xdr:cNvSpPr>
          <a:spLocks noChangeArrowheads="1"/>
        </xdr:cNvSpPr>
      </xdr:nvSpPr>
      <xdr:spPr bwMode="auto">
        <a:xfrm>
          <a:off x="5057775" y="1019175"/>
          <a:ext cx="5905500" cy="2190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MS UI Gothic"/>
              <a:ea typeface="MS UI Gothic"/>
            </a:rPr>
            <a:t>５：とても当てはまる　　４：やや当てはまる　　３：どちらとも言えない　　２：あまり当てはまらない　　１：全く当てはまらない</a:t>
          </a:r>
        </a:p>
      </xdr:txBody>
    </xdr:sp>
    <xdr:clientData/>
  </xdr:twoCellAnchor>
  <xdr:twoCellAnchor>
    <xdr:from>
      <xdr:col>15</xdr:col>
      <xdr:colOff>333375</xdr:colOff>
      <xdr:row>4</xdr:row>
      <xdr:rowOff>409575</xdr:rowOff>
    </xdr:from>
    <xdr:to>
      <xdr:col>15</xdr:col>
      <xdr:colOff>542925</xdr:colOff>
      <xdr:row>6</xdr:row>
      <xdr:rowOff>514350</xdr:rowOff>
    </xdr:to>
    <xdr:sp macro="" textlink="">
      <xdr:nvSpPr>
        <xdr:cNvPr id="7368" name="AutoShape 2">
          <a:extLst>
            <a:ext uri="{FF2B5EF4-FFF2-40B4-BE49-F238E27FC236}">
              <a16:creationId xmlns:a16="http://schemas.microsoft.com/office/drawing/2014/main" id="{EF385C8C-4CAB-756C-2EB1-36C0351422BF}"/>
            </a:ext>
          </a:extLst>
        </xdr:cNvPr>
        <xdr:cNvSpPr>
          <a:spLocks noChangeArrowheads="1"/>
        </xdr:cNvSpPr>
      </xdr:nvSpPr>
      <xdr:spPr bwMode="auto">
        <a:xfrm>
          <a:off x="8839200" y="1304925"/>
          <a:ext cx="200025" cy="581025"/>
        </a:xfrm>
        <a:prstGeom prst="downArrow">
          <a:avLst>
            <a:gd name="adj1" fmla="val 50000"/>
            <a:gd name="adj2" fmla="val 72619"/>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361950</xdr:colOff>
      <xdr:row>4</xdr:row>
      <xdr:rowOff>409575</xdr:rowOff>
    </xdr:from>
    <xdr:to>
      <xdr:col>12</xdr:col>
      <xdr:colOff>571500</xdr:colOff>
      <xdr:row>6</xdr:row>
      <xdr:rowOff>514350</xdr:rowOff>
    </xdr:to>
    <xdr:sp macro="" textlink="">
      <xdr:nvSpPr>
        <xdr:cNvPr id="7369" name="AutoShape 3">
          <a:extLst>
            <a:ext uri="{FF2B5EF4-FFF2-40B4-BE49-F238E27FC236}">
              <a16:creationId xmlns:a16="http://schemas.microsoft.com/office/drawing/2014/main" id="{B3CA9BDB-76B0-C923-057B-7F4336F58C9D}"/>
            </a:ext>
          </a:extLst>
        </xdr:cNvPr>
        <xdr:cNvSpPr>
          <a:spLocks noChangeArrowheads="1"/>
        </xdr:cNvSpPr>
      </xdr:nvSpPr>
      <xdr:spPr bwMode="auto">
        <a:xfrm>
          <a:off x="7267575" y="1304925"/>
          <a:ext cx="171450" cy="581025"/>
        </a:xfrm>
        <a:prstGeom prst="downArrow">
          <a:avLst>
            <a:gd name="adj1" fmla="val 50000"/>
            <a:gd name="adj2" fmla="val 84722"/>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41910</xdr:colOff>
      <xdr:row>7</xdr:row>
      <xdr:rowOff>43815</xdr:rowOff>
    </xdr:from>
    <xdr:to>
      <xdr:col>17</xdr:col>
      <xdr:colOff>95378</xdr:colOff>
      <xdr:row>8</xdr:row>
      <xdr:rowOff>2251</xdr:rowOff>
    </xdr:to>
    <xdr:sp macro="" textlink="">
      <xdr:nvSpPr>
        <xdr:cNvPr id="3077" name="Rectangle 5">
          <a:extLst>
            <a:ext uri="{FF2B5EF4-FFF2-40B4-BE49-F238E27FC236}">
              <a16:creationId xmlns:a16="http://schemas.microsoft.com/office/drawing/2014/main" id="{AB2C384C-FD35-093F-1A45-7631357A51ED}"/>
            </a:ext>
          </a:extLst>
        </xdr:cNvPr>
        <xdr:cNvSpPr>
          <a:spLocks noChangeArrowheads="1"/>
        </xdr:cNvSpPr>
      </xdr:nvSpPr>
      <xdr:spPr bwMode="auto">
        <a:xfrm>
          <a:off x="9105900" y="1914525"/>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（課　題）</a:t>
          </a:r>
        </a:p>
      </xdr:txBody>
    </xdr:sp>
    <xdr:clientData/>
  </xdr:twoCellAnchor>
  <xdr:twoCellAnchor>
    <xdr:from>
      <xdr:col>16</xdr:col>
      <xdr:colOff>41910</xdr:colOff>
      <xdr:row>12</xdr:row>
      <xdr:rowOff>57785</xdr:rowOff>
    </xdr:from>
    <xdr:to>
      <xdr:col>17</xdr:col>
      <xdr:colOff>95378</xdr:colOff>
      <xdr:row>13</xdr:row>
      <xdr:rowOff>635</xdr:rowOff>
    </xdr:to>
    <xdr:sp macro="" textlink="">
      <xdr:nvSpPr>
        <xdr:cNvPr id="3078" name="Rectangle 6">
          <a:extLst>
            <a:ext uri="{FF2B5EF4-FFF2-40B4-BE49-F238E27FC236}">
              <a16:creationId xmlns:a16="http://schemas.microsoft.com/office/drawing/2014/main" id="{C096FF0A-5959-DDFF-BF31-175DF9119E75}"/>
            </a:ext>
          </a:extLst>
        </xdr:cNvPr>
        <xdr:cNvSpPr>
          <a:spLocks noChangeArrowheads="1"/>
        </xdr:cNvSpPr>
      </xdr:nvSpPr>
      <xdr:spPr bwMode="auto">
        <a:xfrm>
          <a:off x="9105900" y="3057525"/>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（方向性）</a:t>
          </a:r>
        </a:p>
      </xdr:txBody>
    </xdr:sp>
    <xdr:clientData/>
  </xdr:twoCellAnchor>
  <xdr:twoCellAnchor>
    <xdr:from>
      <xdr:col>16</xdr:col>
      <xdr:colOff>41910</xdr:colOff>
      <xdr:row>16</xdr:row>
      <xdr:rowOff>48260</xdr:rowOff>
    </xdr:from>
    <xdr:to>
      <xdr:col>17</xdr:col>
      <xdr:colOff>95378</xdr:colOff>
      <xdr:row>17</xdr:row>
      <xdr:rowOff>822</xdr:rowOff>
    </xdr:to>
    <xdr:sp macro="" textlink="">
      <xdr:nvSpPr>
        <xdr:cNvPr id="3079" name="Rectangle 7">
          <a:extLst>
            <a:ext uri="{FF2B5EF4-FFF2-40B4-BE49-F238E27FC236}">
              <a16:creationId xmlns:a16="http://schemas.microsoft.com/office/drawing/2014/main" id="{7CB086B6-4625-C29A-3A55-361E4DAC8501}"/>
            </a:ext>
          </a:extLst>
        </xdr:cNvPr>
        <xdr:cNvSpPr>
          <a:spLocks noChangeArrowheads="1"/>
        </xdr:cNvSpPr>
      </xdr:nvSpPr>
      <xdr:spPr bwMode="auto">
        <a:xfrm>
          <a:off x="9105900" y="3971925"/>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（課　題）</a:t>
          </a:r>
        </a:p>
      </xdr:txBody>
    </xdr:sp>
    <xdr:clientData/>
  </xdr:twoCellAnchor>
  <xdr:twoCellAnchor>
    <xdr:from>
      <xdr:col>16</xdr:col>
      <xdr:colOff>41910</xdr:colOff>
      <xdr:row>21</xdr:row>
      <xdr:rowOff>57785</xdr:rowOff>
    </xdr:from>
    <xdr:to>
      <xdr:col>17</xdr:col>
      <xdr:colOff>95378</xdr:colOff>
      <xdr:row>22</xdr:row>
      <xdr:rowOff>635</xdr:rowOff>
    </xdr:to>
    <xdr:sp macro="" textlink="">
      <xdr:nvSpPr>
        <xdr:cNvPr id="3080" name="Rectangle 8">
          <a:extLst>
            <a:ext uri="{FF2B5EF4-FFF2-40B4-BE49-F238E27FC236}">
              <a16:creationId xmlns:a16="http://schemas.microsoft.com/office/drawing/2014/main" id="{584120B9-E8B1-3BC2-0EDC-56A3D04E844F}"/>
            </a:ext>
          </a:extLst>
        </xdr:cNvPr>
        <xdr:cNvSpPr>
          <a:spLocks noChangeArrowheads="1"/>
        </xdr:cNvSpPr>
      </xdr:nvSpPr>
      <xdr:spPr bwMode="auto">
        <a:xfrm>
          <a:off x="9105900" y="5114925"/>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（方向性）</a:t>
          </a:r>
        </a:p>
      </xdr:txBody>
    </xdr:sp>
    <xdr:clientData/>
  </xdr:twoCellAnchor>
  <xdr:twoCellAnchor>
    <xdr:from>
      <xdr:col>16</xdr:col>
      <xdr:colOff>41910</xdr:colOff>
      <xdr:row>25</xdr:row>
      <xdr:rowOff>48260</xdr:rowOff>
    </xdr:from>
    <xdr:to>
      <xdr:col>17</xdr:col>
      <xdr:colOff>95378</xdr:colOff>
      <xdr:row>26</xdr:row>
      <xdr:rowOff>822</xdr:rowOff>
    </xdr:to>
    <xdr:sp macro="" textlink="">
      <xdr:nvSpPr>
        <xdr:cNvPr id="3081" name="Rectangle 9">
          <a:extLst>
            <a:ext uri="{FF2B5EF4-FFF2-40B4-BE49-F238E27FC236}">
              <a16:creationId xmlns:a16="http://schemas.microsoft.com/office/drawing/2014/main" id="{1C70C1AC-507C-BEA9-05ED-5977B0E20F95}"/>
            </a:ext>
          </a:extLst>
        </xdr:cNvPr>
        <xdr:cNvSpPr>
          <a:spLocks noChangeArrowheads="1"/>
        </xdr:cNvSpPr>
      </xdr:nvSpPr>
      <xdr:spPr bwMode="auto">
        <a:xfrm>
          <a:off x="9105900" y="6029325"/>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（課　題）</a:t>
          </a:r>
        </a:p>
      </xdr:txBody>
    </xdr:sp>
    <xdr:clientData/>
  </xdr:twoCellAnchor>
  <xdr:twoCellAnchor>
    <xdr:from>
      <xdr:col>16</xdr:col>
      <xdr:colOff>41910</xdr:colOff>
      <xdr:row>30</xdr:row>
      <xdr:rowOff>43815</xdr:rowOff>
    </xdr:from>
    <xdr:to>
      <xdr:col>17</xdr:col>
      <xdr:colOff>95378</xdr:colOff>
      <xdr:row>31</xdr:row>
      <xdr:rowOff>2251</xdr:rowOff>
    </xdr:to>
    <xdr:sp macro="" textlink="">
      <xdr:nvSpPr>
        <xdr:cNvPr id="3082" name="Rectangle 10">
          <a:extLst>
            <a:ext uri="{FF2B5EF4-FFF2-40B4-BE49-F238E27FC236}">
              <a16:creationId xmlns:a16="http://schemas.microsoft.com/office/drawing/2014/main" id="{CBD7E68E-C595-6CF2-767A-84B08101D404}"/>
            </a:ext>
          </a:extLst>
        </xdr:cNvPr>
        <xdr:cNvSpPr>
          <a:spLocks noChangeArrowheads="1"/>
        </xdr:cNvSpPr>
      </xdr:nvSpPr>
      <xdr:spPr bwMode="auto">
        <a:xfrm>
          <a:off x="9105900" y="7172325"/>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（方向性）</a:t>
          </a:r>
        </a:p>
      </xdr:txBody>
    </xdr:sp>
    <xdr:clientData/>
  </xdr:twoCellAnchor>
  <xdr:twoCellAnchor>
    <xdr:from>
      <xdr:col>16</xdr:col>
      <xdr:colOff>41910</xdr:colOff>
      <xdr:row>36</xdr:row>
      <xdr:rowOff>36195</xdr:rowOff>
    </xdr:from>
    <xdr:to>
      <xdr:col>17</xdr:col>
      <xdr:colOff>95378</xdr:colOff>
      <xdr:row>36</xdr:row>
      <xdr:rowOff>213879</xdr:rowOff>
    </xdr:to>
    <xdr:sp macro="" textlink="">
      <xdr:nvSpPr>
        <xdr:cNvPr id="3090" name="Rectangle 18">
          <a:extLst>
            <a:ext uri="{FF2B5EF4-FFF2-40B4-BE49-F238E27FC236}">
              <a16:creationId xmlns:a16="http://schemas.microsoft.com/office/drawing/2014/main" id="{12BA0DE9-F4E0-C932-1C08-0D2618B2C8E8}"/>
            </a:ext>
          </a:extLst>
        </xdr:cNvPr>
        <xdr:cNvSpPr>
          <a:spLocks noChangeArrowheads="1"/>
        </xdr:cNvSpPr>
      </xdr:nvSpPr>
      <xdr:spPr bwMode="auto">
        <a:xfrm>
          <a:off x="9105900" y="8667750"/>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（課　題）</a:t>
          </a:r>
        </a:p>
      </xdr:txBody>
    </xdr:sp>
    <xdr:clientData/>
  </xdr:twoCellAnchor>
  <xdr:twoCellAnchor>
    <xdr:from>
      <xdr:col>16</xdr:col>
      <xdr:colOff>41910</xdr:colOff>
      <xdr:row>41</xdr:row>
      <xdr:rowOff>57785</xdr:rowOff>
    </xdr:from>
    <xdr:to>
      <xdr:col>17</xdr:col>
      <xdr:colOff>95378</xdr:colOff>
      <xdr:row>41</xdr:row>
      <xdr:rowOff>221781</xdr:rowOff>
    </xdr:to>
    <xdr:sp macro="" textlink="">
      <xdr:nvSpPr>
        <xdr:cNvPr id="3091" name="Rectangle 19">
          <a:extLst>
            <a:ext uri="{FF2B5EF4-FFF2-40B4-BE49-F238E27FC236}">
              <a16:creationId xmlns:a16="http://schemas.microsoft.com/office/drawing/2014/main" id="{6D78CBE9-91DF-5D1E-FA90-7E5261634938}"/>
            </a:ext>
          </a:extLst>
        </xdr:cNvPr>
        <xdr:cNvSpPr>
          <a:spLocks noChangeArrowheads="1"/>
        </xdr:cNvSpPr>
      </xdr:nvSpPr>
      <xdr:spPr bwMode="auto">
        <a:xfrm>
          <a:off x="9105900" y="9810750"/>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（方向性）</a:t>
          </a:r>
        </a:p>
      </xdr:txBody>
    </xdr:sp>
    <xdr:clientData/>
  </xdr:twoCellAnchor>
  <xdr:twoCellAnchor>
    <xdr:from>
      <xdr:col>16</xdr:col>
      <xdr:colOff>41910</xdr:colOff>
      <xdr:row>45</xdr:row>
      <xdr:rowOff>48260</xdr:rowOff>
    </xdr:from>
    <xdr:to>
      <xdr:col>17</xdr:col>
      <xdr:colOff>95378</xdr:colOff>
      <xdr:row>45</xdr:row>
      <xdr:rowOff>212256</xdr:rowOff>
    </xdr:to>
    <xdr:sp macro="" textlink="">
      <xdr:nvSpPr>
        <xdr:cNvPr id="3092" name="Rectangle 20">
          <a:extLst>
            <a:ext uri="{FF2B5EF4-FFF2-40B4-BE49-F238E27FC236}">
              <a16:creationId xmlns:a16="http://schemas.microsoft.com/office/drawing/2014/main" id="{E9279F8C-3DCD-56FA-08A3-392FD71DFFA1}"/>
            </a:ext>
          </a:extLst>
        </xdr:cNvPr>
        <xdr:cNvSpPr>
          <a:spLocks noChangeArrowheads="1"/>
        </xdr:cNvSpPr>
      </xdr:nvSpPr>
      <xdr:spPr bwMode="auto">
        <a:xfrm>
          <a:off x="9105900" y="10725150"/>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（課　題）</a:t>
          </a:r>
        </a:p>
      </xdr:txBody>
    </xdr:sp>
    <xdr:clientData/>
  </xdr:twoCellAnchor>
  <xdr:twoCellAnchor>
    <xdr:from>
      <xdr:col>16</xdr:col>
      <xdr:colOff>41910</xdr:colOff>
      <xdr:row>50</xdr:row>
      <xdr:rowOff>57785</xdr:rowOff>
    </xdr:from>
    <xdr:to>
      <xdr:col>17</xdr:col>
      <xdr:colOff>95378</xdr:colOff>
      <xdr:row>50</xdr:row>
      <xdr:rowOff>221781</xdr:rowOff>
    </xdr:to>
    <xdr:sp macro="" textlink="">
      <xdr:nvSpPr>
        <xdr:cNvPr id="3093" name="Rectangle 21">
          <a:extLst>
            <a:ext uri="{FF2B5EF4-FFF2-40B4-BE49-F238E27FC236}">
              <a16:creationId xmlns:a16="http://schemas.microsoft.com/office/drawing/2014/main" id="{1A1B0891-D94E-F47C-DF13-D0FD8CFB0963}"/>
            </a:ext>
          </a:extLst>
        </xdr:cNvPr>
        <xdr:cNvSpPr>
          <a:spLocks noChangeArrowheads="1"/>
        </xdr:cNvSpPr>
      </xdr:nvSpPr>
      <xdr:spPr bwMode="auto">
        <a:xfrm>
          <a:off x="9105900" y="11868150"/>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（方向性）</a:t>
          </a:r>
        </a:p>
      </xdr:txBody>
    </xdr:sp>
    <xdr:clientData/>
  </xdr:twoCellAnchor>
  <xdr:twoCellAnchor>
    <xdr:from>
      <xdr:col>16</xdr:col>
      <xdr:colOff>41910</xdr:colOff>
      <xdr:row>54</xdr:row>
      <xdr:rowOff>48260</xdr:rowOff>
    </xdr:from>
    <xdr:to>
      <xdr:col>17</xdr:col>
      <xdr:colOff>95378</xdr:colOff>
      <xdr:row>54</xdr:row>
      <xdr:rowOff>212256</xdr:rowOff>
    </xdr:to>
    <xdr:sp macro="" textlink="">
      <xdr:nvSpPr>
        <xdr:cNvPr id="3094" name="Rectangle 22">
          <a:extLst>
            <a:ext uri="{FF2B5EF4-FFF2-40B4-BE49-F238E27FC236}">
              <a16:creationId xmlns:a16="http://schemas.microsoft.com/office/drawing/2014/main" id="{4C313739-4FB1-0E12-42A8-081428F7594C}"/>
            </a:ext>
          </a:extLst>
        </xdr:cNvPr>
        <xdr:cNvSpPr>
          <a:spLocks noChangeArrowheads="1"/>
        </xdr:cNvSpPr>
      </xdr:nvSpPr>
      <xdr:spPr bwMode="auto">
        <a:xfrm>
          <a:off x="9105900" y="12782550"/>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（課　題）</a:t>
          </a:r>
        </a:p>
      </xdr:txBody>
    </xdr:sp>
    <xdr:clientData/>
  </xdr:twoCellAnchor>
  <xdr:twoCellAnchor>
    <xdr:from>
      <xdr:col>16</xdr:col>
      <xdr:colOff>41910</xdr:colOff>
      <xdr:row>59</xdr:row>
      <xdr:rowOff>36195</xdr:rowOff>
    </xdr:from>
    <xdr:to>
      <xdr:col>17</xdr:col>
      <xdr:colOff>95378</xdr:colOff>
      <xdr:row>60</xdr:row>
      <xdr:rowOff>981</xdr:rowOff>
    </xdr:to>
    <xdr:sp macro="" textlink="">
      <xdr:nvSpPr>
        <xdr:cNvPr id="3095" name="Rectangle 23">
          <a:extLst>
            <a:ext uri="{FF2B5EF4-FFF2-40B4-BE49-F238E27FC236}">
              <a16:creationId xmlns:a16="http://schemas.microsoft.com/office/drawing/2014/main" id="{308FA130-656D-2137-81CA-089DF52CEFBE}"/>
            </a:ext>
          </a:extLst>
        </xdr:cNvPr>
        <xdr:cNvSpPr>
          <a:spLocks noChangeArrowheads="1"/>
        </xdr:cNvSpPr>
      </xdr:nvSpPr>
      <xdr:spPr bwMode="auto">
        <a:xfrm>
          <a:off x="9105900" y="13925550"/>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（方向性）</a:t>
          </a:r>
        </a:p>
      </xdr:txBody>
    </xdr:sp>
    <xdr:clientData/>
  </xdr:twoCellAnchor>
  <xdr:twoCellAnchor>
    <xdr:from>
      <xdr:col>11</xdr:col>
      <xdr:colOff>37465</xdr:colOff>
      <xdr:row>63</xdr:row>
      <xdr:rowOff>36195</xdr:rowOff>
    </xdr:from>
    <xdr:to>
      <xdr:col>11</xdr:col>
      <xdr:colOff>871628</xdr:colOff>
      <xdr:row>63</xdr:row>
      <xdr:rowOff>213879</xdr:rowOff>
    </xdr:to>
    <xdr:sp macro="" textlink="">
      <xdr:nvSpPr>
        <xdr:cNvPr id="3099" name="Rectangle 27">
          <a:extLst>
            <a:ext uri="{FF2B5EF4-FFF2-40B4-BE49-F238E27FC236}">
              <a16:creationId xmlns:a16="http://schemas.microsoft.com/office/drawing/2014/main" id="{ED87C636-6D21-6DEA-B9F5-6995FD2CC08D}"/>
            </a:ext>
          </a:extLst>
        </xdr:cNvPr>
        <xdr:cNvSpPr>
          <a:spLocks noChangeArrowheads="1"/>
        </xdr:cNvSpPr>
      </xdr:nvSpPr>
      <xdr:spPr bwMode="auto">
        <a:xfrm>
          <a:off x="6067425" y="14839950"/>
          <a:ext cx="561975" cy="1714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MS UI Gothic"/>
              <a:ea typeface="MS UI Gothic"/>
            </a:rPr>
            <a:t>（備　考）</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2540</xdr:colOff>
      <xdr:row>10</xdr:row>
      <xdr:rowOff>125096</xdr:rowOff>
    </xdr:from>
    <xdr:to>
      <xdr:col>3</xdr:col>
      <xdr:colOff>687369</xdr:colOff>
      <xdr:row>15</xdr:row>
      <xdr:rowOff>167548</xdr:rowOff>
    </xdr:to>
    <xdr:sp macro="" textlink="">
      <xdr:nvSpPr>
        <xdr:cNvPr id="3" name="上矢印吹き出し 2">
          <a:extLst>
            <a:ext uri="{FF2B5EF4-FFF2-40B4-BE49-F238E27FC236}">
              <a16:creationId xmlns:a16="http://schemas.microsoft.com/office/drawing/2014/main" id="{856D6D7E-F95F-E2F9-9BF7-F323DEA57C4B}"/>
            </a:ext>
          </a:extLst>
        </xdr:cNvPr>
        <xdr:cNvSpPr/>
      </xdr:nvSpPr>
      <xdr:spPr>
        <a:xfrm>
          <a:off x="2889250" y="7112001"/>
          <a:ext cx="1905000" cy="889000"/>
        </a:xfrm>
        <a:prstGeom prst="upArrowCallout">
          <a:avLst>
            <a:gd name="adj1" fmla="val 25000"/>
            <a:gd name="adj2" fmla="val 25000"/>
            <a:gd name="adj3" fmla="val 10321"/>
            <a:gd name="adj4" fmla="val 83257"/>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300"/>
            </a:lnSpc>
          </a:pPr>
          <a:r>
            <a:rPr kumimoji="1" lang="ja-JP" altLang="en-US" sz="1100"/>
            <a:t>改善事項に対して、優先的に取り組まなければいけないものを記入してください。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rikifuku@zeus.eonet.n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7"/>
  <sheetViews>
    <sheetView view="pageBreakPreview" topLeftCell="A22" zoomScale="145" zoomScaleNormal="100" zoomScaleSheetLayoutView="145" workbookViewId="0">
      <selection activeCell="J3" sqref="J3:L3"/>
    </sheetView>
  </sheetViews>
  <sheetFormatPr defaultRowHeight="11.25" x14ac:dyDescent="0.15"/>
  <sheetData>
    <row r="1" spans="1:12" ht="24" customHeight="1" x14ac:dyDescent="0.15">
      <c r="A1" s="156" t="s">
        <v>139</v>
      </c>
      <c r="B1" s="156"/>
      <c r="C1" s="156"/>
      <c r="D1" s="156"/>
      <c r="E1" s="156"/>
      <c r="F1" s="156"/>
      <c r="G1" s="156"/>
      <c r="H1" s="156"/>
      <c r="I1" s="156"/>
      <c r="J1" s="156"/>
      <c r="K1" s="156"/>
      <c r="L1" s="156"/>
    </row>
    <row r="2" spans="1:12" ht="24" customHeight="1" x14ac:dyDescent="0.15"/>
    <row r="3" spans="1:12" ht="24" customHeight="1" x14ac:dyDescent="0.15">
      <c r="H3" s="9"/>
      <c r="I3" s="1" t="s">
        <v>0</v>
      </c>
      <c r="J3" s="167" t="s">
        <v>205</v>
      </c>
      <c r="K3" s="167"/>
      <c r="L3" s="167"/>
    </row>
    <row r="4" spans="1:12" ht="24" customHeight="1" x14ac:dyDescent="0.15">
      <c r="A4" s="12" t="s">
        <v>2</v>
      </c>
      <c r="I4" s="5"/>
      <c r="J4" s="5"/>
      <c r="K4" s="5"/>
    </row>
    <row r="5" spans="1:12" s="55" customFormat="1" ht="12" customHeight="1" x14ac:dyDescent="0.15">
      <c r="A5" s="102" t="s">
        <v>3</v>
      </c>
      <c r="B5" s="96" t="s">
        <v>163</v>
      </c>
      <c r="C5" s="97"/>
      <c r="D5" s="97"/>
      <c r="E5" s="97"/>
      <c r="F5" s="98"/>
      <c r="G5" s="168" t="s">
        <v>132</v>
      </c>
      <c r="H5" s="169"/>
      <c r="I5" s="113" t="s">
        <v>166</v>
      </c>
      <c r="J5" s="114"/>
      <c r="K5" s="114"/>
      <c r="L5" s="115"/>
    </row>
    <row r="6" spans="1:12" ht="24" customHeight="1" x14ac:dyDescent="0.15">
      <c r="A6" s="103"/>
      <c r="B6" s="99"/>
      <c r="C6" s="100"/>
      <c r="D6" s="100"/>
      <c r="E6" s="100"/>
      <c r="F6" s="101"/>
      <c r="G6" s="94" t="s">
        <v>114</v>
      </c>
      <c r="H6" s="95"/>
      <c r="I6" s="116" t="s">
        <v>165</v>
      </c>
      <c r="J6" s="117"/>
      <c r="K6" s="117"/>
      <c r="L6" s="118"/>
    </row>
    <row r="7" spans="1:12" s="55" customFormat="1" ht="12" customHeight="1" x14ac:dyDescent="0.15">
      <c r="A7" s="102" t="s">
        <v>4</v>
      </c>
      <c r="B7" s="96" t="s">
        <v>164</v>
      </c>
      <c r="C7" s="97"/>
      <c r="D7" s="97"/>
      <c r="E7" s="97"/>
      <c r="F7" s="98"/>
      <c r="G7" s="168" t="s">
        <v>132</v>
      </c>
      <c r="H7" s="169"/>
      <c r="I7" s="113" t="s">
        <v>168</v>
      </c>
      <c r="J7" s="114"/>
      <c r="K7" s="114"/>
      <c r="L7" s="115"/>
    </row>
    <row r="8" spans="1:12" ht="24" customHeight="1" x14ac:dyDescent="0.15">
      <c r="A8" s="103"/>
      <c r="B8" s="99"/>
      <c r="C8" s="100"/>
      <c r="D8" s="100"/>
      <c r="E8" s="100"/>
      <c r="F8" s="101"/>
      <c r="G8" s="172" t="s">
        <v>115</v>
      </c>
      <c r="H8" s="173"/>
      <c r="I8" s="116" t="s">
        <v>167</v>
      </c>
      <c r="J8" s="117"/>
      <c r="K8" s="117"/>
      <c r="L8" s="118"/>
    </row>
    <row r="9" spans="1:12" s="55" customFormat="1" ht="12" customHeight="1" x14ac:dyDescent="0.15">
      <c r="A9" s="102" t="s">
        <v>5</v>
      </c>
      <c r="B9" s="104" t="s">
        <v>203</v>
      </c>
      <c r="C9" s="105"/>
      <c r="D9" s="105"/>
      <c r="E9" s="105"/>
      <c r="F9" s="106"/>
      <c r="G9" s="168" t="s">
        <v>132</v>
      </c>
      <c r="H9" s="169"/>
      <c r="I9" s="119" t="s">
        <v>170</v>
      </c>
      <c r="J9" s="120"/>
      <c r="K9" s="120"/>
      <c r="L9" s="121"/>
    </row>
    <row r="10" spans="1:12" ht="24" customHeight="1" x14ac:dyDescent="0.15">
      <c r="A10" s="171"/>
      <c r="B10" s="107"/>
      <c r="C10" s="108"/>
      <c r="D10" s="108"/>
      <c r="E10" s="108"/>
      <c r="F10" s="109"/>
      <c r="G10" s="94" t="s">
        <v>116</v>
      </c>
      <c r="H10" s="95"/>
      <c r="I10" s="116" t="s">
        <v>169</v>
      </c>
      <c r="J10" s="117"/>
      <c r="K10" s="117"/>
      <c r="L10" s="118"/>
    </row>
    <row r="11" spans="1:12" ht="24" customHeight="1" x14ac:dyDescent="0.15">
      <c r="A11" s="171"/>
      <c r="B11" s="107"/>
      <c r="C11" s="108"/>
      <c r="D11" s="108"/>
      <c r="E11" s="108"/>
      <c r="F11" s="109"/>
      <c r="G11" s="92" t="s">
        <v>1</v>
      </c>
      <c r="H11" s="93"/>
      <c r="I11" s="27" t="s">
        <v>133</v>
      </c>
      <c r="J11" s="69" t="s">
        <v>171</v>
      </c>
      <c r="K11" s="69"/>
      <c r="L11" s="70"/>
    </row>
    <row r="12" spans="1:12" ht="24" customHeight="1" x14ac:dyDescent="0.15">
      <c r="A12" s="171"/>
      <c r="B12" s="107"/>
      <c r="C12" s="108"/>
      <c r="D12" s="108"/>
      <c r="E12" s="108"/>
      <c r="F12" s="109"/>
      <c r="G12" s="94"/>
      <c r="H12" s="95"/>
      <c r="I12" s="27" t="s">
        <v>134</v>
      </c>
      <c r="J12" s="69" t="s">
        <v>171</v>
      </c>
      <c r="K12" s="69"/>
      <c r="L12" s="70"/>
    </row>
    <row r="13" spans="1:12" ht="24" customHeight="1" x14ac:dyDescent="0.15">
      <c r="A13" s="103"/>
      <c r="B13" s="110"/>
      <c r="C13" s="111"/>
      <c r="D13" s="111"/>
      <c r="E13" s="111"/>
      <c r="F13" s="112"/>
      <c r="G13" s="4" t="s">
        <v>7</v>
      </c>
      <c r="H13" s="170" t="s">
        <v>172</v>
      </c>
      <c r="I13" s="69"/>
      <c r="J13" s="69"/>
      <c r="K13" s="69"/>
      <c r="L13" s="70"/>
    </row>
    <row r="14" spans="1:12" ht="24" customHeight="1" x14ac:dyDescent="0.15">
      <c r="A14" s="88" t="s">
        <v>8</v>
      </c>
      <c r="B14" s="89"/>
      <c r="C14" s="25">
        <v>14</v>
      </c>
      <c r="D14" s="7" t="s">
        <v>6</v>
      </c>
      <c r="E14" s="67" t="s">
        <v>138</v>
      </c>
      <c r="F14" s="68"/>
      <c r="G14" s="88" t="s">
        <v>117</v>
      </c>
      <c r="H14" s="89"/>
      <c r="I14" s="26">
        <v>18</v>
      </c>
      <c r="J14" s="7" t="s">
        <v>6</v>
      </c>
      <c r="K14" s="67" t="s">
        <v>138</v>
      </c>
      <c r="L14" s="68"/>
    </row>
    <row r="15" spans="1:12" ht="24" customHeight="1" x14ac:dyDescent="0.15">
      <c r="A15" s="88" t="s">
        <v>9</v>
      </c>
      <c r="B15" s="89"/>
      <c r="C15" s="25">
        <v>2</v>
      </c>
      <c r="D15" s="7" t="s">
        <v>6</v>
      </c>
      <c r="E15" s="67" t="s">
        <v>138</v>
      </c>
      <c r="F15" s="68"/>
      <c r="G15" s="92" t="s">
        <v>11</v>
      </c>
      <c r="H15" s="157"/>
      <c r="I15" s="93"/>
      <c r="J15" s="161" t="s">
        <v>173</v>
      </c>
      <c r="K15" s="162"/>
      <c r="L15" s="163"/>
    </row>
    <row r="16" spans="1:12" ht="24" customHeight="1" thickBot="1" x14ac:dyDescent="0.2">
      <c r="A16" s="77" t="s">
        <v>10</v>
      </c>
      <c r="B16" s="78"/>
      <c r="C16" s="54">
        <v>2</v>
      </c>
      <c r="D16" s="5" t="s">
        <v>6</v>
      </c>
      <c r="E16" s="90" t="s">
        <v>138</v>
      </c>
      <c r="F16" s="91"/>
      <c r="G16" s="158"/>
      <c r="H16" s="159"/>
      <c r="I16" s="160"/>
      <c r="J16" s="164"/>
      <c r="K16" s="165"/>
      <c r="L16" s="166"/>
    </row>
    <row r="17" spans="1:12" ht="24" customHeight="1" x14ac:dyDescent="0.15">
      <c r="A17" s="82" t="s">
        <v>103</v>
      </c>
      <c r="B17" s="83"/>
      <c r="C17" s="83"/>
      <c r="D17" s="83"/>
      <c r="E17" s="83"/>
      <c r="F17" s="83"/>
      <c r="G17" s="83"/>
      <c r="H17" s="83"/>
      <c r="I17" s="83"/>
      <c r="J17" s="83"/>
      <c r="K17" s="83"/>
      <c r="L17" s="84"/>
    </row>
    <row r="18" spans="1:12" ht="24" customHeight="1" x14ac:dyDescent="0.15">
      <c r="A18" s="74" t="s">
        <v>105</v>
      </c>
      <c r="B18" s="75"/>
      <c r="C18" s="76"/>
      <c r="D18" s="79"/>
      <c r="E18" s="80"/>
      <c r="F18" s="80"/>
      <c r="G18" s="80"/>
      <c r="H18" s="80"/>
      <c r="I18" s="80"/>
      <c r="J18" s="80"/>
      <c r="K18" s="80"/>
      <c r="L18" s="81"/>
    </row>
    <row r="19" spans="1:12" ht="24" customHeight="1" x14ac:dyDescent="0.15">
      <c r="A19" s="74" t="s">
        <v>106</v>
      </c>
      <c r="B19" s="75"/>
      <c r="C19" s="76"/>
      <c r="D19" s="79" t="s">
        <v>177</v>
      </c>
      <c r="E19" s="80"/>
      <c r="F19" s="80"/>
      <c r="G19" s="80"/>
      <c r="H19" s="80"/>
      <c r="I19" s="80"/>
      <c r="J19" s="80"/>
      <c r="K19" s="80"/>
      <c r="L19" s="81"/>
    </row>
    <row r="20" spans="1:12" ht="24" customHeight="1" thickBot="1" x14ac:dyDescent="0.2">
      <c r="A20" s="123" t="s">
        <v>107</v>
      </c>
      <c r="B20" s="124"/>
      <c r="C20" s="125"/>
      <c r="D20" s="85" t="s">
        <v>174</v>
      </c>
      <c r="E20" s="86"/>
      <c r="F20" s="86"/>
      <c r="G20" s="86"/>
      <c r="H20" s="86"/>
      <c r="I20" s="86"/>
      <c r="J20" s="86"/>
      <c r="K20" s="86"/>
      <c r="L20" s="87"/>
    </row>
    <row r="21" spans="1:12" ht="24" customHeight="1" x14ac:dyDescent="0.15">
      <c r="A21" s="82" t="s">
        <v>104</v>
      </c>
      <c r="B21" s="83"/>
      <c r="C21" s="83"/>
      <c r="D21" s="83"/>
      <c r="E21" s="83"/>
      <c r="F21" s="83"/>
      <c r="G21" s="83"/>
      <c r="H21" s="83"/>
      <c r="I21" s="83"/>
      <c r="J21" s="83"/>
      <c r="K21" s="83"/>
      <c r="L21" s="84"/>
    </row>
    <row r="22" spans="1:12" ht="24" customHeight="1" x14ac:dyDescent="0.15">
      <c r="A22" s="71" t="s">
        <v>14</v>
      </c>
      <c r="B22" s="72"/>
      <c r="C22" s="72"/>
      <c r="D22" s="72"/>
      <c r="E22" s="72"/>
      <c r="F22" s="73"/>
      <c r="G22" s="149" t="s">
        <v>15</v>
      </c>
      <c r="H22" s="72"/>
      <c r="I22" s="72"/>
      <c r="J22" s="72"/>
      <c r="K22" s="72"/>
      <c r="L22" s="150"/>
    </row>
    <row r="23" spans="1:12" ht="28.5" customHeight="1" x14ac:dyDescent="0.15">
      <c r="A23" s="126" t="s">
        <v>175</v>
      </c>
      <c r="B23" s="127"/>
      <c r="C23" s="127"/>
      <c r="D23" s="127"/>
      <c r="E23" s="127"/>
      <c r="F23" s="128"/>
      <c r="G23" s="135" t="s">
        <v>201</v>
      </c>
      <c r="H23" s="127"/>
      <c r="I23" s="127"/>
      <c r="J23" s="127"/>
      <c r="K23" s="127"/>
      <c r="L23" s="136"/>
    </row>
    <row r="24" spans="1:12" ht="28.5" customHeight="1" x14ac:dyDescent="0.15">
      <c r="A24" s="129"/>
      <c r="B24" s="130"/>
      <c r="C24" s="130"/>
      <c r="D24" s="130"/>
      <c r="E24" s="130"/>
      <c r="F24" s="131"/>
      <c r="G24" s="137"/>
      <c r="H24" s="130"/>
      <c r="I24" s="130"/>
      <c r="J24" s="130"/>
      <c r="K24" s="130"/>
      <c r="L24" s="138"/>
    </row>
    <row r="25" spans="1:12" ht="28.5" customHeight="1" x14ac:dyDescent="0.15">
      <c r="A25" s="129"/>
      <c r="B25" s="130"/>
      <c r="C25" s="130"/>
      <c r="D25" s="130"/>
      <c r="E25" s="130"/>
      <c r="F25" s="131"/>
      <c r="G25" s="137"/>
      <c r="H25" s="130"/>
      <c r="I25" s="130"/>
      <c r="J25" s="130"/>
      <c r="K25" s="130"/>
      <c r="L25" s="138"/>
    </row>
    <row r="26" spans="1:12" ht="28.5" customHeight="1" x14ac:dyDescent="0.15">
      <c r="A26" s="129"/>
      <c r="B26" s="130"/>
      <c r="C26" s="130"/>
      <c r="D26" s="130"/>
      <c r="E26" s="130"/>
      <c r="F26" s="131"/>
      <c r="G26" s="137"/>
      <c r="H26" s="130"/>
      <c r="I26" s="130"/>
      <c r="J26" s="130"/>
      <c r="K26" s="130"/>
      <c r="L26" s="138"/>
    </row>
    <row r="27" spans="1:12" ht="28.5" customHeight="1" x14ac:dyDescent="0.15">
      <c r="A27" s="132"/>
      <c r="B27" s="133"/>
      <c r="C27" s="133"/>
      <c r="D27" s="133"/>
      <c r="E27" s="133"/>
      <c r="F27" s="134"/>
      <c r="G27" s="139"/>
      <c r="H27" s="133"/>
      <c r="I27" s="133"/>
      <c r="J27" s="133"/>
      <c r="K27" s="133"/>
      <c r="L27" s="140"/>
    </row>
    <row r="28" spans="1:12" ht="24" customHeight="1" x14ac:dyDescent="0.15">
      <c r="A28" s="71" t="s">
        <v>12</v>
      </c>
      <c r="B28" s="72"/>
      <c r="C28" s="72"/>
      <c r="D28" s="72"/>
      <c r="E28" s="72"/>
      <c r="F28" s="73"/>
      <c r="G28" s="149" t="s">
        <v>13</v>
      </c>
      <c r="H28" s="72"/>
      <c r="I28" s="72"/>
      <c r="J28" s="72"/>
      <c r="K28" s="72"/>
      <c r="L28" s="150"/>
    </row>
    <row r="29" spans="1:12" ht="28.5" customHeight="1" x14ac:dyDescent="0.15">
      <c r="A29" s="126" t="s">
        <v>176</v>
      </c>
      <c r="B29" s="141"/>
      <c r="C29" s="141"/>
      <c r="D29" s="141"/>
      <c r="E29" s="141"/>
      <c r="F29" s="151"/>
      <c r="G29" s="135" t="s">
        <v>204</v>
      </c>
      <c r="H29" s="141"/>
      <c r="I29" s="141"/>
      <c r="J29" s="141"/>
      <c r="K29" s="141"/>
      <c r="L29" s="142"/>
    </row>
    <row r="30" spans="1:12" ht="28.5" customHeight="1" x14ac:dyDescent="0.15">
      <c r="A30" s="152"/>
      <c r="B30" s="144"/>
      <c r="C30" s="144"/>
      <c r="D30" s="144"/>
      <c r="E30" s="144"/>
      <c r="F30" s="153"/>
      <c r="G30" s="143"/>
      <c r="H30" s="144"/>
      <c r="I30" s="144"/>
      <c r="J30" s="144"/>
      <c r="K30" s="144"/>
      <c r="L30" s="145"/>
    </row>
    <row r="31" spans="1:12" ht="28.5" customHeight="1" x14ac:dyDescent="0.15">
      <c r="A31" s="152"/>
      <c r="B31" s="144"/>
      <c r="C31" s="144"/>
      <c r="D31" s="144"/>
      <c r="E31" s="144"/>
      <c r="F31" s="153"/>
      <c r="G31" s="143"/>
      <c r="H31" s="144"/>
      <c r="I31" s="144"/>
      <c r="J31" s="144"/>
      <c r="K31" s="144"/>
      <c r="L31" s="145"/>
    </row>
    <row r="32" spans="1:12" ht="28.5" customHeight="1" x14ac:dyDescent="0.15">
      <c r="A32" s="152"/>
      <c r="B32" s="144"/>
      <c r="C32" s="144"/>
      <c r="D32" s="144"/>
      <c r="E32" s="144"/>
      <c r="F32" s="153"/>
      <c r="G32" s="143"/>
      <c r="H32" s="144"/>
      <c r="I32" s="144"/>
      <c r="J32" s="144"/>
      <c r="K32" s="144"/>
      <c r="L32" s="145"/>
    </row>
    <row r="33" spans="1:12" ht="28.5" customHeight="1" thickBot="1" x14ac:dyDescent="0.2">
      <c r="A33" s="154"/>
      <c r="B33" s="147"/>
      <c r="C33" s="147"/>
      <c r="D33" s="147"/>
      <c r="E33" s="147"/>
      <c r="F33" s="155"/>
      <c r="G33" s="146"/>
      <c r="H33" s="147"/>
      <c r="I33" s="147"/>
      <c r="J33" s="147"/>
      <c r="K33" s="147"/>
      <c r="L33" s="148"/>
    </row>
    <row r="34" spans="1:12" ht="34.5" customHeight="1" x14ac:dyDescent="0.15">
      <c r="A34" s="122" t="s">
        <v>108</v>
      </c>
      <c r="B34" s="122"/>
      <c r="C34" s="122"/>
      <c r="D34" s="122"/>
      <c r="E34" s="122"/>
      <c r="F34" s="122"/>
      <c r="G34" s="122"/>
      <c r="H34" s="122"/>
      <c r="I34" s="122"/>
      <c r="J34" s="122"/>
      <c r="K34" s="122"/>
      <c r="L34" s="122"/>
    </row>
    <row r="35" spans="1:12" ht="18" customHeight="1" x14ac:dyDescent="0.15"/>
    <row r="36" spans="1:12" ht="18" customHeight="1" x14ac:dyDescent="0.15"/>
    <row r="37" spans="1:12" ht="18" customHeight="1" x14ac:dyDescent="0.15"/>
    <row r="38" spans="1:12" ht="18" customHeight="1" x14ac:dyDescent="0.15"/>
    <row r="39" spans="1:12" ht="18" customHeight="1" x14ac:dyDescent="0.15"/>
    <row r="40" spans="1:12" ht="18" customHeight="1" x14ac:dyDescent="0.15"/>
    <row r="41" spans="1:12" ht="18" customHeight="1" x14ac:dyDescent="0.15"/>
    <row r="42" spans="1:12" ht="18" customHeight="1" x14ac:dyDescent="0.15"/>
    <row r="43" spans="1:12" ht="18" customHeight="1" x14ac:dyDescent="0.15"/>
    <row r="44" spans="1:12" ht="18" customHeight="1" x14ac:dyDescent="0.15"/>
    <row r="45" spans="1:12" ht="18" customHeight="1" x14ac:dyDescent="0.15"/>
    <row r="46" spans="1:12" ht="18" customHeight="1" x14ac:dyDescent="0.15"/>
    <row r="47" spans="1:12" ht="15" customHeight="1" x14ac:dyDescent="0.15"/>
    <row r="48" spans="1:12"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sheetData>
  <mergeCells count="51">
    <mergeCell ref="A1:L1"/>
    <mergeCell ref="G15:I16"/>
    <mergeCell ref="J15:L16"/>
    <mergeCell ref="A14:B14"/>
    <mergeCell ref="G14:H14"/>
    <mergeCell ref="J3:L3"/>
    <mergeCell ref="G9:H9"/>
    <mergeCell ref="G6:H6"/>
    <mergeCell ref="I5:L5"/>
    <mergeCell ref="H13:L13"/>
    <mergeCell ref="B7:F8"/>
    <mergeCell ref="I6:L6"/>
    <mergeCell ref="A9:A13"/>
    <mergeCell ref="G5:H5"/>
    <mergeCell ref="G7:H7"/>
    <mergeCell ref="G8:H8"/>
    <mergeCell ref="A34:L34"/>
    <mergeCell ref="A19:C19"/>
    <mergeCell ref="A20:C20"/>
    <mergeCell ref="A23:F27"/>
    <mergeCell ref="G23:L27"/>
    <mergeCell ref="G29:L33"/>
    <mergeCell ref="G28:L28"/>
    <mergeCell ref="G22:L22"/>
    <mergeCell ref="A29:F33"/>
    <mergeCell ref="A28:F28"/>
    <mergeCell ref="B5:F6"/>
    <mergeCell ref="A5:A6"/>
    <mergeCell ref="B9:F13"/>
    <mergeCell ref="I7:L7"/>
    <mergeCell ref="A7:A8"/>
    <mergeCell ref="I8:L8"/>
    <mergeCell ref="I9:L9"/>
    <mergeCell ref="I10:L10"/>
    <mergeCell ref="J12:L12"/>
    <mergeCell ref="G10:H10"/>
    <mergeCell ref="K14:L14"/>
    <mergeCell ref="J11:L11"/>
    <mergeCell ref="A22:F22"/>
    <mergeCell ref="A18:C18"/>
    <mergeCell ref="A16:B16"/>
    <mergeCell ref="D18:L18"/>
    <mergeCell ref="E14:F14"/>
    <mergeCell ref="A21:L21"/>
    <mergeCell ref="D20:L20"/>
    <mergeCell ref="D19:L19"/>
    <mergeCell ref="A15:B15"/>
    <mergeCell ref="E15:F15"/>
    <mergeCell ref="E16:F16"/>
    <mergeCell ref="A17:L17"/>
    <mergeCell ref="G11:H12"/>
  </mergeCells>
  <phoneticPr fontId="2"/>
  <hyperlinks>
    <hyperlink ref="H13" r:id="rId1" xr:uid="{00000000-0004-0000-0000-000000000000}"/>
  </hyperlinks>
  <pageMargins left="0.54" right="0.37" top="0.64" bottom="0.47" header="0.51200000000000001" footer="0.35"/>
  <pageSetup paperSize="9" scale="98"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1"/>
  <sheetViews>
    <sheetView view="pageBreakPreview" topLeftCell="A4" zoomScaleNormal="100" zoomScaleSheetLayoutView="100" workbookViewId="0">
      <selection activeCell="A16" sqref="A16:M24"/>
    </sheetView>
  </sheetViews>
  <sheetFormatPr defaultRowHeight="11.25" x14ac:dyDescent="0.15"/>
  <cols>
    <col min="1" max="1" width="19.6640625" customWidth="1"/>
    <col min="2" max="13" width="7.6640625" customWidth="1"/>
  </cols>
  <sheetData>
    <row r="1" spans="1:20" ht="24" customHeight="1" x14ac:dyDescent="0.15">
      <c r="A1" s="156" t="s">
        <v>131</v>
      </c>
      <c r="B1" s="156"/>
      <c r="C1" s="156"/>
      <c r="D1" s="156"/>
      <c r="E1" s="156"/>
      <c r="F1" s="156"/>
      <c r="G1" s="156"/>
      <c r="H1" s="156"/>
      <c r="I1" s="156"/>
      <c r="J1" s="156"/>
      <c r="K1" s="156"/>
      <c r="L1" s="156"/>
      <c r="M1" s="156"/>
    </row>
    <row r="2" spans="1:20" ht="24" customHeight="1" x14ac:dyDescent="0.15"/>
    <row r="3" spans="1:20" ht="24" customHeight="1" x14ac:dyDescent="0.15">
      <c r="A3" s="12" t="s">
        <v>16</v>
      </c>
    </row>
    <row r="4" spans="1:20" ht="24" customHeight="1" thickBot="1" x14ac:dyDescent="0.2">
      <c r="A4" t="s">
        <v>18</v>
      </c>
    </row>
    <row r="5" spans="1:20" ht="24" customHeight="1" x14ac:dyDescent="0.15">
      <c r="A5" s="11"/>
      <c r="B5" s="199" t="s">
        <v>140</v>
      </c>
      <c r="C5" s="200"/>
      <c r="D5" s="201"/>
      <c r="E5" s="198" t="s">
        <v>141</v>
      </c>
      <c r="F5" s="196"/>
      <c r="G5" s="196"/>
      <c r="H5" s="196" t="s">
        <v>142</v>
      </c>
      <c r="I5" s="196"/>
      <c r="J5" s="197"/>
      <c r="K5" s="199" t="s">
        <v>143</v>
      </c>
      <c r="L5" s="200"/>
      <c r="M5" s="201"/>
    </row>
    <row r="6" spans="1:20" ht="49.5" customHeight="1" x14ac:dyDescent="0.15">
      <c r="A6" s="10" t="s">
        <v>128</v>
      </c>
      <c r="B6" s="202">
        <v>1406901</v>
      </c>
      <c r="C6" s="178"/>
      <c r="D6" s="14" t="s">
        <v>17</v>
      </c>
      <c r="E6" s="178">
        <v>1550000</v>
      </c>
      <c r="F6" s="178"/>
      <c r="G6" s="8" t="s">
        <v>17</v>
      </c>
      <c r="H6" s="180">
        <v>1700000</v>
      </c>
      <c r="I6" s="178"/>
      <c r="J6" s="7" t="s">
        <v>17</v>
      </c>
      <c r="K6" s="202">
        <v>1870000</v>
      </c>
      <c r="L6" s="178"/>
      <c r="M6" s="14" t="s">
        <v>17</v>
      </c>
    </row>
    <row r="7" spans="1:20" ht="49.5" customHeight="1" thickBot="1" x14ac:dyDescent="0.2">
      <c r="A7" s="13" t="s">
        <v>129</v>
      </c>
      <c r="B7" s="176">
        <v>1406901</v>
      </c>
      <c r="C7" s="177"/>
      <c r="D7" s="15" t="s">
        <v>17</v>
      </c>
      <c r="E7" s="178">
        <v>1550000</v>
      </c>
      <c r="F7" s="178"/>
      <c r="G7" s="8" t="s">
        <v>17</v>
      </c>
      <c r="H7" s="180">
        <v>1700000</v>
      </c>
      <c r="I7" s="178"/>
      <c r="J7" s="7" t="s">
        <v>17</v>
      </c>
      <c r="K7" s="176">
        <v>1870000</v>
      </c>
      <c r="L7" s="177"/>
      <c r="M7" s="15" t="s">
        <v>17</v>
      </c>
    </row>
    <row r="8" spans="1:20" s="28" customFormat="1" ht="33" customHeight="1" thickBot="1" x14ac:dyDescent="0.2">
      <c r="A8" s="65" t="s">
        <v>156</v>
      </c>
      <c r="B8" s="63"/>
      <c r="C8" s="63"/>
      <c r="D8" s="63"/>
      <c r="E8" s="64"/>
      <c r="F8" s="64"/>
      <c r="G8" s="64"/>
      <c r="H8" s="64"/>
      <c r="I8" s="64"/>
      <c r="J8" s="64"/>
      <c r="K8" s="63"/>
      <c r="L8" s="63"/>
      <c r="M8" s="66" t="s">
        <v>159</v>
      </c>
    </row>
    <row r="9" spans="1:20" ht="49.5" customHeight="1" x14ac:dyDescent="0.15">
      <c r="A9" s="13" t="s">
        <v>157</v>
      </c>
      <c r="B9" s="194">
        <v>2358</v>
      </c>
      <c r="C9" s="195"/>
      <c r="D9" s="16" t="s">
        <v>6</v>
      </c>
      <c r="E9" s="175">
        <v>2500</v>
      </c>
      <c r="F9" s="175"/>
      <c r="G9" s="8" t="s">
        <v>6</v>
      </c>
      <c r="H9" s="179">
        <v>2600</v>
      </c>
      <c r="I9" s="175"/>
      <c r="J9" s="7" t="s">
        <v>6</v>
      </c>
      <c r="K9" s="194">
        <v>2700</v>
      </c>
      <c r="L9" s="195"/>
      <c r="M9" s="16" t="s">
        <v>6</v>
      </c>
    </row>
    <row r="10" spans="1:20" ht="49.5" customHeight="1" x14ac:dyDescent="0.15">
      <c r="A10" s="13" t="s">
        <v>158</v>
      </c>
      <c r="B10" s="174">
        <v>262</v>
      </c>
      <c r="C10" s="175"/>
      <c r="D10" s="62" t="s">
        <v>152</v>
      </c>
      <c r="E10" s="174">
        <v>260</v>
      </c>
      <c r="F10" s="175"/>
      <c r="G10" s="8" t="s">
        <v>152</v>
      </c>
      <c r="H10" s="179">
        <v>260</v>
      </c>
      <c r="I10" s="175"/>
      <c r="J10" s="7" t="s">
        <v>152</v>
      </c>
      <c r="K10" s="174">
        <v>260</v>
      </c>
      <c r="L10" s="175"/>
      <c r="M10" s="62" t="s">
        <v>152</v>
      </c>
    </row>
    <row r="11" spans="1:20" ht="49.5" customHeight="1" thickBot="1" x14ac:dyDescent="0.2">
      <c r="A11" s="13" t="s">
        <v>154</v>
      </c>
      <c r="B11" s="190">
        <f>IF(B7*B9*B10=0,"－",ROUNDDOWN(B7/(B9/B10)/12,0))</f>
        <v>13026</v>
      </c>
      <c r="C11" s="191"/>
      <c r="D11" s="15" t="s">
        <v>17</v>
      </c>
      <c r="E11" s="192">
        <f>IF(E7*E9*E10=0,"－",ROUNDDOWN(E7/(E9/E10)/12,0))</f>
        <v>13433</v>
      </c>
      <c r="F11" s="192"/>
      <c r="G11" s="8" t="s">
        <v>17</v>
      </c>
      <c r="H11" s="193">
        <f>IF(H7*H9*H10=0,"－",ROUNDDOWN(H7/(H9/H10)/12,0))</f>
        <v>14166</v>
      </c>
      <c r="I11" s="192"/>
      <c r="J11" s="7" t="s">
        <v>17</v>
      </c>
      <c r="K11" s="190">
        <f>IF(K7*K9*K10=0,"－",ROUNDDOWN(K7/(K9/K10)/12,0))</f>
        <v>15006</v>
      </c>
      <c r="L11" s="191"/>
      <c r="M11" s="15" t="s">
        <v>17</v>
      </c>
    </row>
    <row r="12" spans="1:20" ht="24" customHeight="1" x14ac:dyDescent="0.15"/>
    <row r="13" spans="1:20" ht="24" customHeight="1" x14ac:dyDescent="0.15"/>
    <row r="14" spans="1:20" ht="24" customHeight="1" x14ac:dyDescent="0.15"/>
    <row r="15" spans="1:20" ht="24" customHeight="1" thickBot="1" x14ac:dyDescent="0.2">
      <c r="A15" s="2" t="s">
        <v>130</v>
      </c>
      <c r="T15" s="6"/>
    </row>
    <row r="16" spans="1:20" ht="24" customHeight="1" x14ac:dyDescent="0.15">
      <c r="A16" s="181"/>
      <c r="B16" s="182"/>
      <c r="C16" s="182"/>
      <c r="D16" s="182"/>
      <c r="E16" s="182"/>
      <c r="F16" s="182"/>
      <c r="G16" s="182"/>
      <c r="H16" s="182"/>
      <c r="I16" s="182"/>
      <c r="J16" s="182"/>
      <c r="K16" s="182"/>
      <c r="L16" s="182"/>
      <c r="M16" s="183"/>
    </row>
    <row r="17" spans="1:13" ht="24" customHeight="1" x14ac:dyDescent="0.15">
      <c r="A17" s="184"/>
      <c r="B17" s="185"/>
      <c r="C17" s="185"/>
      <c r="D17" s="185"/>
      <c r="E17" s="185"/>
      <c r="F17" s="185"/>
      <c r="G17" s="185"/>
      <c r="H17" s="185"/>
      <c r="I17" s="185"/>
      <c r="J17" s="185"/>
      <c r="K17" s="185"/>
      <c r="L17" s="185"/>
      <c r="M17" s="186"/>
    </row>
    <row r="18" spans="1:13" ht="24" customHeight="1" x14ac:dyDescent="0.15">
      <c r="A18" s="184"/>
      <c r="B18" s="185"/>
      <c r="C18" s="185"/>
      <c r="D18" s="185"/>
      <c r="E18" s="185"/>
      <c r="F18" s="185"/>
      <c r="G18" s="185"/>
      <c r="H18" s="185"/>
      <c r="I18" s="185"/>
      <c r="J18" s="185"/>
      <c r="K18" s="185"/>
      <c r="L18" s="185"/>
      <c r="M18" s="186"/>
    </row>
    <row r="19" spans="1:13" ht="24" customHeight="1" x14ac:dyDescent="0.15">
      <c r="A19" s="184"/>
      <c r="B19" s="185"/>
      <c r="C19" s="185"/>
      <c r="D19" s="185"/>
      <c r="E19" s="185"/>
      <c r="F19" s="185"/>
      <c r="G19" s="185"/>
      <c r="H19" s="185"/>
      <c r="I19" s="185"/>
      <c r="J19" s="185"/>
      <c r="K19" s="185"/>
      <c r="L19" s="185"/>
      <c r="M19" s="186"/>
    </row>
    <row r="20" spans="1:13" ht="24" customHeight="1" x14ac:dyDescent="0.15">
      <c r="A20" s="184"/>
      <c r="B20" s="185"/>
      <c r="C20" s="185"/>
      <c r="D20" s="185"/>
      <c r="E20" s="185"/>
      <c r="F20" s="185"/>
      <c r="G20" s="185"/>
      <c r="H20" s="185"/>
      <c r="I20" s="185"/>
      <c r="J20" s="185"/>
      <c r="K20" s="185"/>
      <c r="L20" s="185"/>
      <c r="M20" s="186"/>
    </row>
    <row r="21" spans="1:13" ht="24" customHeight="1" x14ac:dyDescent="0.15">
      <c r="A21" s="184"/>
      <c r="B21" s="185"/>
      <c r="C21" s="185"/>
      <c r="D21" s="185"/>
      <c r="E21" s="185"/>
      <c r="F21" s="185"/>
      <c r="G21" s="185"/>
      <c r="H21" s="185"/>
      <c r="I21" s="185"/>
      <c r="J21" s="185"/>
      <c r="K21" s="185"/>
      <c r="L21" s="185"/>
      <c r="M21" s="186"/>
    </row>
    <row r="22" spans="1:13" ht="24" customHeight="1" x14ac:dyDescent="0.15">
      <c r="A22" s="184"/>
      <c r="B22" s="185"/>
      <c r="C22" s="185"/>
      <c r="D22" s="185"/>
      <c r="E22" s="185"/>
      <c r="F22" s="185"/>
      <c r="G22" s="185"/>
      <c r="H22" s="185"/>
      <c r="I22" s="185"/>
      <c r="J22" s="185"/>
      <c r="K22" s="185"/>
      <c r="L22" s="185"/>
      <c r="M22" s="186"/>
    </row>
    <row r="23" spans="1:13" ht="24" customHeight="1" x14ac:dyDescent="0.15">
      <c r="A23" s="184"/>
      <c r="B23" s="185"/>
      <c r="C23" s="185"/>
      <c r="D23" s="185"/>
      <c r="E23" s="185"/>
      <c r="F23" s="185"/>
      <c r="G23" s="185"/>
      <c r="H23" s="185"/>
      <c r="I23" s="185"/>
      <c r="J23" s="185"/>
      <c r="K23" s="185"/>
      <c r="L23" s="185"/>
      <c r="M23" s="186"/>
    </row>
    <row r="24" spans="1:13" ht="24" customHeight="1" thickBot="1" x14ac:dyDescent="0.2">
      <c r="A24" s="187"/>
      <c r="B24" s="188"/>
      <c r="C24" s="188"/>
      <c r="D24" s="188"/>
      <c r="E24" s="188"/>
      <c r="F24" s="188"/>
      <c r="G24" s="188"/>
      <c r="H24" s="188"/>
      <c r="I24" s="188"/>
      <c r="J24" s="188"/>
      <c r="K24" s="188"/>
      <c r="L24" s="188"/>
      <c r="M24" s="189"/>
    </row>
    <row r="25" spans="1:13" ht="24" customHeight="1" x14ac:dyDescent="0.15"/>
    <row r="26" spans="1:13" ht="24" customHeight="1" x14ac:dyDescent="0.15"/>
    <row r="27" spans="1:13" ht="24" customHeight="1" x14ac:dyDescent="0.15"/>
    <row r="28" spans="1:13" ht="24" customHeight="1" x14ac:dyDescent="0.15"/>
    <row r="29" spans="1:13" ht="24" customHeight="1" x14ac:dyDescent="0.15"/>
    <row r="30" spans="1:13" ht="24" customHeight="1" x14ac:dyDescent="0.15"/>
    <row r="31" spans="1:13" ht="24" customHeight="1" x14ac:dyDescent="0.15"/>
  </sheetData>
  <mergeCells count="26">
    <mergeCell ref="A1:M1"/>
    <mergeCell ref="B9:C9"/>
    <mergeCell ref="E9:F9"/>
    <mergeCell ref="K9:L9"/>
    <mergeCell ref="H5:J5"/>
    <mergeCell ref="E5:G5"/>
    <mergeCell ref="B5:D5"/>
    <mergeCell ref="H6:I6"/>
    <mergeCell ref="K6:L6"/>
    <mergeCell ref="B6:C6"/>
    <mergeCell ref="E6:F6"/>
    <mergeCell ref="K5:M5"/>
    <mergeCell ref="A16:M24"/>
    <mergeCell ref="B11:C11"/>
    <mergeCell ref="E11:F11"/>
    <mergeCell ref="H11:I11"/>
    <mergeCell ref="K11:L11"/>
    <mergeCell ref="K10:L10"/>
    <mergeCell ref="B7:C7"/>
    <mergeCell ref="E7:F7"/>
    <mergeCell ref="H9:I9"/>
    <mergeCell ref="B10:C10"/>
    <mergeCell ref="E10:F10"/>
    <mergeCell ref="H10:I10"/>
    <mergeCell ref="H7:I7"/>
    <mergeCell ref="K7:L7"/>
  </mergeCells>
  <phoneticPr fontId="2"/>
  <pageMargins left="0.54" right="0.41" top="0.73" bottom="0.61"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9"/>
  <sheetViews>
    <sheetView view="pageBreakPreview" zoomScaleNormal="115" zoomScaleSheetLayoutView="100" workbookViewId="0">
      <selection activeCell="Q5" sqref="Q5"/>
    </sheetView>
  </sheetViews>
  <sheetFormatPr defaultRowHeight="11.25" x14ac:dyDescent="0.15"/>
  <cols>
    <col min="1" max="1" width="11.1640625" customWidth="1"/>
    <col min="2" max="2" width="10.6640625" customWidth="1"/>
    <col min="7" max="7" width="6" customWidth="1"/>
    <col min="8" max="9" width="10.6640625" customWidth="1"/>
    <col min="12" max="12" width="15.6640625" customWidth="1"/>
    <col min="24" max="24" width="19.1640625" hidden="1" customWidth="1"/>
    <col min="25" max="25" width="9.33203125" hidden="1" customWidth="1"/>
    <col min="26" max="26" width="5.33203125" hidden="1" customWidth="1"/>
  </cols>
  <sheetData>
    <row r="1" spans="1:26" ht="24" customHeight="1" x14ac:dyDescent="0.15">
      <c r="A1" s="24" t="s">
        <v>131</v>
      </c>
      <c r="D1" s="3"/>
      <c r="E1" s="3"/>
    </row>
    <row r="3" spans="1:26" ht="21" customHeight="1" x14ac:dyDescent="0.15">
      <c r="A3" s="12" t="s">
        <v>19</v>
      </c>
    </row>
    <row r="4" spans="1:26" ht="19.5" customHeight="1" x14ac:dyDescent="0.15">
      <c r="B4" s="88" t="s">
        <v>144</v>
      </c>
      <c r="C4" s="245"/>
      <c r="D4" s="89"/>
      <c r="E4" s="88" t="s">
        <v>125</v>
      </c>
      <c r="F4" s="245"/>
      <c r="G4" s="89"/>
      <c r="H4" s="246">
        <v>1406901</v>
      </c>
      <c r="I4" s="247"/>
      <c r="J4" s="23" t="s">
        <v>17</v>
      </c>
      <c r="K4" s="88" t="s">
        <v>126</v>
      </c>
      <c r="L4" s="89"/>
      <c r="M4" s="25">
        <v>5</v>
      </c>
      <c r="N4" s="23" t="s">
        <v>6</v>
      </c>
      <c r="O4" s="88" t="s">
        <v>39</v>
      </c>
      <c r="P4" s="89"/>
      <c r="Q4" s="246">
        <v>1406901</v>
      </c>
      <c r="R4" s="247"/>
      <c r="S4" s="23" t="s">
        <v>17</v>
      </c>
    </row>
    <row r="5" spans="1:26" ht="27" customHeight="1" x14ac:dyDescent="0.15">
      <c r="B5" s="21"/>
      <c r="C5" s="21"/>
      <c r="D5" s="21"/>
      <c r="E5" s="21"/>
      <c r="F5" s="21"/>
      <c r="G5" s="6"/>
      <c r="H5" s="22"/>
      <c r="I5" s="22"/>
      <c r="K5" s="6"/>
      <c r="L5" s="6"/>
      <c r="M5" s="2"/>
      <c r="O5" s="6"/>
      <c r="P5" s="6"/>
      <c r="Q5" s="22"/>
      <c r="R5" s="22"/>
    </row>
    <row r="6" spans="1:26" ht="18" customHeight="1" x14ac:dyDescent="0.15">
      <c r="A6" s="243" t="s">
        <v>20</v>
      </c>
      <c r="B6" s="242" t="s">
        <v>52</v>
      </c>
      <c r="C6" s="92" t="s">
        <v>24</v>
      </c>
      <c r="D6" s="157"/>
      <c r="E6" s="157"/>
      <c r="F6" s="93"/>
      <c r="G6" s="242" t="s">
        <v>49</v>
      </c>
      <c r="H6" s="242"/>
      <c r="I6" s="242"/>
      <c r="J6" s="242"/>
      <c r="K6" s="242"/>
      <c r="L6" s="242"/>
      <c r="M6" s="242"/>
      <c r="N6" s="242"/>
      <c r="O6" s="242"/>
      <c r="P6" s="242"/>
      <c r="Q6" s="242" t="s">
        <v>50</v>
      </c>
      <c r="R6" s="242"/>
      <c r="S6" s="242"/>
      <c r="T6" s="242"/>
      <c r="U6" s="243" t="s">
        <v>48</v>
      </c>
    </row>
    <row r="7" spans="1:26" ht="27.75" customHeight="1" x14ac:dyDescent="0.15">
      <c r="A7" s="243"/>
      <c r="B7" s="242"/>
      <c r="C7" s="94"/>
      <c r="D7" s="244"/>
      <c r="E7" s="244"/>
      <c r="F7" s="95"/>
      <c r="G7" s="242" t="s">
        <v>145</v>
      </c>
      <c r="H7" s="242"/>
      <c r="I7" s="242"/>
      <c r="J7" s="102"/>
      <c r="K7" s="102"/>
      <c r="L7" s="243" t="s">
        <v>46</v>
      </c>
      <c r="M7" s="242"/>
      <c r="N7" s="243" t="s">
        <v>47</v>
      </c>
      <c r="O7" s="242"/>
      <c r="P7" s="242"/>
      <c r="Q7" s="242"/>
      <c r="R7" s="242"/>
      <c r="S7" s="242"/>
      <c r="T7" s="242"/>
      <c r="U7" s="242"/>
    </row>
    <row r="8" spans="1:26" ht="18" customHeight="1" x14ac:dyDescent="0.15">
      <c r="A8" s="241" t="s">
        <v>73</v>
      </c>
      <c r="B8" s="241" t="s">
        <v>34</v>
      </c>
      <c r="C8" s="17" t="s">
        <v>25</v>
      </c>
      <c r="D8" s="5"/>
      <c r="E8" s="5"/>
      <c r="F8" s="18"/>
      <c r="G8" s="217" t="s">
        <v>37</v>
      </c>
      <c r="H8" s="218"/>
      <c r="I8" s="218"/>
      <c r="J8" s="237">
        <v>1000583</v>
      </c>
      <c r="K8" s="237"/>
      <c r="L8" s="238" t="s">
        <v>40</v>
      </c>
      <c r="M8" s="239">
        <v>3</v>
      </c>
      <c r="N8" s="240" t="s">
        <v>42</v>
      </c>
      <c r="O8" s="240"/>
      <c r="P8" s="239">
        <v>5</v>
      </c>
      <c r="Q8" s="29"/>
      <c r="R8" s="30"/>
      <c r="S8" s="30"/>
      <c r="T8" s="31"/>
      <c r="U8" s="224">
        <v>1</v>
      </c>
      <c r="X8" t="s">
        <v>27</v>
      </c>
      <c r="Y8" t="s">
        <v>21</v>
      </c>
      <c r="Z8">
        <v>1</v>
      </c>
    </row>
    <row r="9" spans="1:26" ht="18" customHeight="1" x14ac:dyDescent="0.15">
      <c r="A9" s="241"/>
      <c r="B9" s="241"/>
      <c r="C9" s="227" t="s">
        <v>182</v>
      </c>
      <c r="D9" s="228"/>
      <c r="E9" s="228"/>
      <c r="F9" s="229"/>
      <c r="G9" s="219" t="s">
        <v>63</v>
      </c>
      <c r="H9" s="220"/>
      <c r="I9" s="220"/>
      <c r="J9" s="233" t="str">
        <f>IF(J10+J11+J12=0,"－",SUM(J10:K12))</f>
        <v>－</v>
      </c>
      <c r="K9" s="233"/>
      <c r="L9" s="238"/>
      <c r="M9" s="239"/>
      <c r="N9" s="240"/>
      <c r="O9" s="240"/>
      <c r="P9" s="239"/>
      <c r="Q9" s="227" t="s">
        <v>181</v>
      </c>
      <c r="R9" s="228"/>
      <c r="S9" s="228"/>
      <c r="T9" s="229"/>
      <c r="U9" s="225"/>
      <c r="X9" t="s">
        <v>28</v>
      </c>
      <c r="Y9" t="s">
        <v>98</v>
      </c>
      <c r="Z9">
        <v>2</v>
      </c>
    </row>
    <row r="10" spans="1:26" ht="18" customHeight="1" x14ac:dyDescent="0.15">
      <c r="A10" s="241"/>
      <c r="B10" s="241"/>
      <c r="C10" s="227"/>
      <c r="D10" s="228"/>
      <c r="E10" s="228"/>
      <c r="F10" s="229"/>
      <c r="G10" s="19"/>
      <c r="H10" s="203" t="s">
        <v>120</v>
      </c>
      <c r="I10" s="221"/>
      <c r="J10" s="237"/>
      <c r="K10" s="237"/>
      <c r="L10" s="238"/>
      <c r="M10" s="239"/>
      <c r="N10" s="240"/>
      <c r="O10" s="240"/>
      <c r="P10" s="239"/>
      <c r="Q10" s="227"/>
      <c r="R10" s="228"/>
      <c r="S10" s="228"/>
      <c r="T10" s="229"/>
      <c r="U10" s="225"/>
      <c r="X10" t="s">
        <v>29</v>
      </c>
      <c r="Y10" t="s">
        <v>22</v>
      </c>
      <c r="Z10">
        <v>3</v>
      </c>
    </row>
    <row r="11" spans="1:26" ht="18" customHeight="1" x14ac:dyDescent="0.15">
      <c r="A11" s="241"/>
      <c r="B11" s="241"/>
      <c r="C11" s="227"/>
      <c r="D11" s="228"/>
      <c r="E11" s="228"/>
      <c r="F11" s="229"/>
      <c r="G11" s="19"/>
      <c r="H11" s="203" t="s">
        <v>35</v>
      </c>
      <c r="I11" s="221"/>
      <c r="J11" s="237"/>
      <c r="K11" s="237"/>
      <c r="L11" s="238" t="s">
        <v>41</v>
      </c>
      <c r="M11" s="239">
        <v>3</v>
      </c>
      <c r="N11" s="240" t="s">
        <v>43</v>
      </c>
      <c r="O11" s="240"/>
      <c r="P11" s="239">
        <v>3</v>
      </c>
      <c r="Q11" s="227"/>
      <c r="R11" s="228"/>
      <c r="S11" s="228"/>
      <c r="T11" s="229"/>
      <c r="U11" s="225"/>
      <c r="X11" t="s">
        <v>30</v>
      </c>
      <c r="Y11" t="s">
        <v>34</v>
      </c>
      <c r="Z11">
        <v>4</v>
      </c>
    </row>
    <row r="12" spans="1:26" ht="18" customHeight="1" x14ac:dyDescent="0.15">
      <c r="A12" s="241"/>
      <c r="B12" s="241"/>
      <c r="C12" s="230"/>
      <c r="D12" s="231"/>
      <c r="E12" s="231"/>
      <c r="F12" s="232"/>
      <c r="G12" s="20"/>
      <c r="H12" s="203" t="s">
        <v>36</v>
      </c>
      <c r="I12" s="221"/>
      <c r="J12" s="237"/>
      <c r="K12" s="237"/>
      <c r="L12" s="238"/>
      <c r="M12" s="239"/>
      <c r="N12" s="240"/>
      <c r="O12" s="240"/>
      <c r="P12" s="239"/>
      <c r="Q12" s="234"/>
      <c r="R12" s="235"/>
      <c r="S12" s="235"/>
      <c r="T12" s="236"/>
      <c r="U12" s="225"/>
      <c r="X12" t="s">
        <v>31</v>
      </c>
      <c r="Y12" t="s">
        <v>51</v>
      </c>
      <c r="Z12">
        <v>5</v>
      </c>
    </row>
    <row r="13" spans="1:26" ht="18" customHeight="1" x14ac:dyDescent="0.15">
      <c r="A13" s="241"/>
      <c r="B13" s="241"/>
      <c r="C13" s="17" t="s">
        <v>26</v>
      </c>
      <c r="D13" s="5"/>
      <c r="E13" s="5"/>
      <c r="F13" s="18"/>
      <c r="G13" s="203" t="s">
        <v>64</v>
      </c>
      <c r="H13" s="203"/>
      <c r="I13" s="221"/>
      <c r="J13" s="233" t="e">
        <f>IF(J8=0,"－",J8-J9)</f>
        <v>#VALUE!</v>
      </c>
      <c r="K13" s="233"/>
      <c r="L13" s="238"/>
      <c r="M13" s="239"/>
      <c r="N13" s="240"/>
      <c r="O13" s="240"/>
      <c r="P13" s="239"/>
      <c r="Q13" s="32"/>
      <c r="R13" s="33"/>
      <c r="S13" s="33"/>
      <c r="T13" s="34"/>
      <c r="U13" s="225"/>
      <c r="X13" t="s">
        <v>23</v>
      </c>
    </row>
    <row r="14" spans="1:26" ht="18" customHeight="1" x14ac:dyDescent="0.15">
      <c r="A14" s="241"/>
      <c r="B14" s="241"/>
      <c r="C14" s="227" t="s">
        <v>178</v>
      </c>
      <c r="D14" s="228"/>
      <c r="E14" s="228"/>
      <c r="F14" s="229"/>
      <c r="G14" s="203" t="s">
        <v>38</v>
      </c>
      <c r="H14" s="203"/>
      <c r="I14" s="221"/>
      <c r="J14" s="237"/>
      <c r="K14" s="237"/>
      <c r="L14" s="238" t="s">
        <v>44</v>
      </c>
      <c r="M14" s="239">
        <v>2</v>
      </c>
      <c r="N14" s="240" t="s">
        <v>45</v>
      </c>
      <c r="O14" s="240"/>
      <c r="P14" s="239">
        <v>2</v>
      </c>
      <c r="Q14" s="227" t="s">
        <v>183</v>
      </c>
      <c r="R14" s="228"/>
      <c r="S14" s="228"/>
      <c r="T14" s="229"/>
      <c r="U14" s="225"/>
      <c r="X14" t="s">
        <v>113</v>
      </c>
    </row>
    <row r="15" spans="1:26" ht="18" customHeight="1" x14ac:dyDescent="0.15">
      <c r="A15" s="241"/>
      <c r="B15" s="241"/>
      <c r="C15" s="227"/>
      <c r="D15" s="228"/>
      <c r="E15" s="228"/>
      <c r="F15" s="229"/>
      <c r="G15" s="222" t="s">
        <v>65</v>
      </c>
      <c r="H15" s="222"/>
      <c r="I15" s="223"/>
      <c r="J15" s="233" t="e">
        <f>IF(J8="","－",IF(J13*J14=0,"－",ROUNDDOWN(J13/J14,0)))</f>
        <v>#VALUE!</v>
      </c>
      <c r="K15" s="233"/>
      <c r="L15" s="238"/>
      <c r="M15" s="239"/>
      <c r="N15" s="240"/>
      <c r="O15" s="240"/>
      <c r="P15" s="239"/>
      <c r="Q15" s="227"/>
      <c r="R15" s="228"/>
      <c r="S15" s="228"/>
      <c r="T15" s="229"/>
      <c r="U15" s="225"/>
      <c r="X15" t="s">
        <v>32</v>
      </c>
    </row>
    <row r="16" spans="1:26" ht="18" customHeight="1" x14ac:dyDescent="0.15">
      <c r="A16" s="241"/>
      <c r="B16" s="241"/>
      <c r="C16" s="230"/>
      <c r="D16" s="231"/>
      <c r="E16" s="231"/>
      <c r="F16" s="232"/>
      <c r="G16" s="203" t="s">
        <v>39</v>
      </c>
      <c r="H16" s="203"/>
      <c r="I16" s="221"/>
      <c r="J16" s="237"/>
      <c r="K16" s="237"/>
      <c r="L16" s="238"/>
      <c r="M16" s="239"/>
      <c r="N16" s="240"/>
      <c r="O16" s="240"/>
      <c r="P16" s="239"/>
      <c r="Q16" s="230"/>
      <c r="R16" s="231"/>
      <c r="S16" s="231"/>
      <c r="T16" s="232"/>
      <c r="U16" s="226"/>
      <c r="X16" t="s">
        <v>99</v>
      </c>
    </row>
    <row r="17" spans="1:24" ht="18" customHeight="1" x14ac:dyDescent="0.15">
      <c r="A17" s="241" t="s">
        <v>76</v>
      </c>
      <c r="B17" s="241" t="s">
        <v>34</v>
      </c>
      <c r="C17" s="17" t="s">
        <v>25</v>
      </c>
      <c r="D17" s="5"/>
      <c r="E17" s="5"/>
      <c r="F17" s="18"/>
      <c r="G17" s="217" t="s">
        <v>37</v>
      </c>
      <c r="H17" s="218"/>
      <c r="I17" s="218"/>
      <c r="J17" s="237">
        <v>379411</v>
      </c>
      <c r="K17" s="237"/>
      <c r="L17" s="238" t="s">
        <v>40</v>
      </c>
      <c r="M17" s="239">
        <v>2</v>
      </c>
      <c r="N17" s="240" t="s">
        <v>42</v>
      </c>
      <c r="O17" s="240"/>
      <c r="P17" s="239">
        <v>4</v>
      </c>
      <c r="Q17" s="29"/>
      <c r="R17" s="30"/>
      <c r="S17" s="30"/>
      <c r="T17" s="31"/>
      <c r="U17" s="224">
        <v>2</v>
      </c>
      <c r="X17" t="s">
        <v>33</v>
      </c>
    </row>
    <row r="18" spans="1:24" ht="18" customHeight="1" x14ac:dyDescent="0.15">
      <c r="A18" s="241"/>
      <c r="B18" s="241"/>
      <c r="C18" s="227" t="s">
        <v>179</v>
      </c>
      <c r="D18" s="228"/>
      <c r="E18" s="228"/>
      <c r="F18" s="229"/>
      <c r="G18" s="219" t="s">
        <v>63</v>
      </c>
      <c r="H18" s="220"/>
      <c r="I18" s="220"/>
      <c r="J18" s="233" t="str">
        <f>IF(J19+J20+J21=0,"－",SUM(J19:K21))</f>
        <v>－</v>
      </c>
      <c r="K18" s="233"/>
      <c r="L18" s="238"/>
      <c r="M18" s="239"/>
      <c r="N18" s="240"/>
      <c r="O18" s="240"/>
      <c r="P18" s="239"/>
      <c r="Q18" s="227" t="s">
        <v>184</v>
      </c>
      <c r="R18" s="228"/>
      <c r="S18" s="228"/>
      <c r="T18" s="229"/>
      <c r="U18" s="225"/>
      <c r="X18" t="s">
        <v>101</v>
      </c>
    </row>
    <row r="19" spans="1:24" ht="18" customHeight="1" x14ac:dyDescent="0.15">
      <c r="A19" s="241"/>
      <c r="B19" s="241"/>
      <c r="C19" s="227"/>
      <c r="D19" s="228"/>
      <c r="E19" s="228"/>
      <c r="F19" s="229"/>
      <c r="G19" s="19"/>
      <c r="H19" s="203" t="s">
        <v>120</v>
      </c>
      <c r="I19" s="221"/>
      <c r="J19" s="237"/>
      <c r="K19" s="237"/>
      <c r="L19" s="238"/>
      <c r="M19" s="239"/>
      <c r="N19" s="240"/>
      <c r="O19" s="240"/>
      <c r="P19" s="239"/>
      <c r="Q19" s="227"/>
      <c r="R19" s="228"/>
      <c r="S19" s="228"/>
      <c r="T19" s="229"/>
      <c r="U19" s="225"/>
      <c r="X19" t="s">
        <v>102</v>
      </c>
    </row>
    <row r="20" spans="1:24" ht="18" customHeight="1" x14ac:dyDescent="0.15">
      <c r="A20" s="241"/>
      <c r="B20" s="241"/>
      <c r="C20" s="227"/>
      <c r="D20" s="228"/>
      <c r="E20" s="228"/>
      <c r="F20" s="229"/>
      <c r="G20" s="19"/>
      <c r="H20" s="203" t="s">
        <v>35</v>
      </c>
      <c r="I20" s="221"/>
      <c r="J20" s="237"/>
      <c r="K20" s="237"/>
      <c r="L20" s="238" t="s">
        <v>41</v>
      </c>
      <c r="M20" s="239">
        <v>4</v>
      </c>
      <c r="N20" s="240" t="s">
        <v>43</v>
      </c>
      <c r="O20" s="240"/>
      <c r="P20" s="239">
        <v>3</v>
      </c>
      <c r="Q20" s="227"/>
      <c r="R20" s="228"/>
      <c r="S20" s="228"/>
      <c r="T20" s="229"/>
      <c r="U20" s="225"/>
      <c r="X20" t="s">
        <v>85</v>
      </c>
    </row>
    <row r="21" spans="1:24" ht="18" customHeight="1" x14ac:dyDescent="0.15">
      <c r="A21" s="241"/>
      <c r="B21" s="241"/>
      <c r="C21" s="230"/>
      <c r="D21" s="231"/>
      <c r="E21" s="231"/>
      <c r="F21" s="232"/>
      <c r="G21" s="20"/>
      <c r="H21" s="203" t="s">
        <v>36</v>
      </c>
      <c r="I21" s="221"/>
      <c r="J21" s="237"/>
      <c r="K21" s="237"/>
      <c r="L21" s="238"/>
      <c r="M21" s="239"/>
      <c r="N21" s="240"/>
      <c r="O21" s="240"/>
      <c r="P21" s="239"/>
      <c r="Q21" s="234"/>
      <c r="R21" s="235"/>
      <c r="S21" s="235"/>
      <c r="T21" s="236"/>
      <c r="U21" s="225"/>
      <c r="X21" t="s">
        <v>84</v>
      </c>
    </row>
    <row r="22" spans="1:24" ht="18" customHeight="1" x14ac:dyDescent="0.15">
      <c r="A22" s="241"/>
      <c r="B22" s="241"/>
      <c r="C22" s="17" t="s">
        <v>26</v>
      </c>
      <c r="D22" s="5"/>
      <c r="E22" s="5"/>
      <c r="F22" s="18"/>
      <c r="G22" s="203" t="s">
        <v>64</v>
      </c>
      <c r="H22" s="203"/>
      <c r="I22" s="221"/>
      <c r="J22" s="233" t="e">
        <f>IF(J17=0,"－",J17-J18)</f>
        <v>#VALUE!</v>
      </c>
      <c r="K22" s="233"/>
      <c r="L22" s="238"/>
      <c r="M22" s="239"/>
      <c r="N22" s="240"/>
      <c r="O22" s="240"/>
      <c r="P22" s="239"/>
      <c r="Q22" s="32"/>
      <c r="R22" s="33"/>
      <c r="S22" s="33"/>
      <c r="T22" s="34"/>
      <c r="U22" s="225"/>
      <c r="X22" t="s">
        <v>86</v>
      </c>
    </row>
    <row r="23" spans="1:24" ht="18" customHeight="1" x14ac:dyDescent="0.15">
      <c r="A23" s="241"/>
      <c r="B23" s="241"/>
      <c r="C23" s="227" t="s">
        <v>178</v>
      </c>
      <c r="D23" s="228"/>
      <c r="E23" s="228"/>
      <c r="F23" s="229"/>
      <c r="G23" s="203" t="s">
        <v>38</v>
      </c>
      <c r="H23" s="203"/>
      <c r="I23" s="221"/>
      <c r="J23" s="237"/>
      <c r="K23" s="237"/>
      <c r="L23" s="238" t="s">
        <v>44</v>
      </c>
      <c r="M23" s="239">
        <v>3</v>
      </c>
      <c r="N23" s="240" t="s">
        <v>45</v>
      </c>
      <c r="O23" s="240"/>
      <c r="P23" s="239">
        <v>2</v>
      </c>
      <c r="Q23" s="227" t="s">
        <v>185</v>
      </c>
      <c r="R23" s="228"/>
      <c r="S23" s="228"/>
      <c r="T23" s="229"/>
      <c r="U23" s="225"/>
      <c r="X23" t="s">
        <v>68</v>
      </c>
    </row>
    <row r="24" spans="1:24" ht="18" customHeight="1" x14ac:dyDescent="0.15">
      <c r="A24" s="241"/>
      <c r="B24" s="241"/>
      <c r="C24" s="227"/>
      <c r="D24" s="228"/>
      <c r="E24" s="228"/>
      <c r="F24" s="229"/>
      <c r="G24" s="222" t="s">
        <v>65</v>
      </c>
      <c r="H24" s="222"/>
      <c r="I24" s="223"/>
      <c r="J24" s="233" t="e">
        <f>IF(J17="","－",IF(J22*J23=0,"－",ROUNDDOWN(J22/J23,0)))</f>
        <v>#VALUE!</v>
      </c>
      <c r="K24" s="233"/>
      <c r="L24" s="238"/>
      <c r="M24" s="239"/>
      <c r="N24" s="240"/>
      <c r="O24" s="240"/>
      <c r="P24" s="239"/>
      <c r="Q24" s="227"/>
      <c r="R24" s="228"/>
      <c r="S24" s="228"/>
      <c r="T24" s="229"/>
      <c r="U24" s="225"/>
      <c r="X24" t="s">
        <v>69</v>
      </c>
    </row>
    <row r="25" spans="1:24" ht="18" customHeight="1" x14ac:dyDescent="0.15">
      <c r="A25" s="241"/>
      <c r="B25" s="241"/>
      <c r="C25" s="230"/>
      <c r="D25" s="231"/>
      <c r="E25" s="231"/>
      <c r="F25" s="232"/>
      <c r="G25" s="203" t="s">
        <v>39</v>
      </c>
      <c r="H25" s="203"/>
      <c r="I25" s="221"/>
      <c r="J25" s="237"/>
      <c r="K25" s="237"/>
      <c r="L25" s="238"/>
      <c r="M25" s="239"/>
      <c r="N25" s="240"/>
      <c r="O25" s="240"/>
      <c r="P25" s="239"/>
      <c r="Q25" s="230"/>
      <c r="R25" s="231"/>
      <c r="S25" s="231"/>
      <c r="T25" s="232"/>
      <c r="U25" s="226"/>
      <c r="X25" t="s">
        <v>109</v>
      </c>
    </row>
    <row r="26" spans="1:24" ht="18" customHeight="1" x14ac:dyDescent="0.15">
      <c r="A26" s="241" t="s">
        <v>91</v>
      </c>
      <c r="B26" s="241" t="s">
        <v>34</v>
      </c>
      <c r="C26" s="17" t="s">
        <v>25</v>
      </c>
      <c r="D26" s="5"/>
      <c r="E26" s="5"/>
      <c r="F26" s="18"/>
      <c r="G26" s="217" t="s">
        <v>37</v>
      </c>
      <c r="H26" s="218"/>
      <c r="I26" s="218"/>
      <c r="J26" s="237">
        <v>26907</v>
      </c>
      <c r="K26" s="237"/>
      <c r="L26" s="238" t="s">
        <v>40</v>
      </c>
      <c r="M26" s="239">
        <v>4</v>
      </c>
      <c r="N26" s="240" t="s">
        <v>42</v>
      </c>
      <c r="O26" s="240"/>
      <c r="P26" s="239">
        <v>4</v>
      </c>
      <c r="Q26" s="29"/>
      <c r="R26" s="30"/>
      <c r="S26" s="30"/>
      <c r="T26" s="31"/>
      <c r="U26" s="224">
        <v>3</v>
      </c>
      <c r="X26" t="s">
        <v>78</v>
      </c>
    </row>
    <row r="27" spans="1:24" ht="18" customHeight="1" x14ac:dyDescent="0.15">
      <c r="A27" s="241"/>
      <c r="B27" s="241"/>
      <c r="C27" s="227" t="s">
        <v>180</v>
      </c>
      <c r="D27" s="228"/>
      <c r="E27" s="228"/>
      <c r="F27" s="229"/>
      <c r="G27" s="219" t="s">
        <v>63</v>
      </c>
      <c r="H27" s="220"/>
      <c r="I27" s="220"/>
      <c r="J27" s="233" t="str">
        <f>IF(J28+J29+J30=0,"－",SUM(J28:K30))</f>
        <v>－</v>
      </c>
      <c r="K27" s="233"/>
      <c r="L27" s="238"/>
      <c r="M27" s="239"/>
      <c r="N27" s="240"/>
      <c r="O27" s="240"/>
      <c r="P27" s="239"/>
      <c r="Q27" s="227" t="s">
        <v>186</v>
      </c>
      <c r="R27" s="228"/>
      <c r="S27" s="228"/>
      <c r="T27" s="229"/>
      <c r="U27" s="225"/>
      <c r="X27" t="s">
        <v>112</v>
      </c>
    </row>
    <row r="28" spans="1:24" ht="18" customHeight="1" x14ac:dyDescent="0.15">
      <c r="A28" s="241"/>
      <c r="B28" s="241"/>
      <c r="C28" s="227"/>
      <c r="D28" s="228"/>
      <c r="E28" s="228"/>
      <c r="F28" s="229"/>
      <c r="G28" s="19"/>
      <c r="H28" s="203" t="s">
        <v>120</v>
      </c>
      <c r="I28" s="221"/>
      <c r="J28" s="237"/>
      <c r="K28" s="237"/>
      <c r="L28" s="238"/>
      <c r="M28" s="239"/>
      <c r="N28" s="240"/>
      <c r="O28" s="240"/>
      <c r="P28" s="239"/>
      <c r="Q28" s="227"/>
      <c r="R28" s="228"/>
      <c r="S28" s="228"/>
      <c r="T28" s="229"/>
      <c r="U28" s="225"/>
      <c r="X28" t="s">
        <v>77</v>
      </c>
    </row>
    <row r="29" spans="1:24" ht="18" customHeight="1" x14ac:dyDescent="0.15">
      <c r="A29" s="241"/>
      <c r="B29" s="241"/>
      <c r="C29" s="227"/>
      <c r="D29" s="228"/>
      <c r="E29" s="228"/>
      <c r="F29" s="229"/>
      <c r="G29" s="19"/>
      <c r="H29" s="203" t="s">
        <v>35</v>
      </c>
      <c r="I29" s="221"/>
      <c r="J29" s="237"/>
      <c r="K29" s="237"/>
      <c r="L29" s="238" t="s">
        <v>41</v>
      </c>
      <c r="M29" s="239">
        <v>4</v>
      </c>
      <c r="N29" s="240" t="s">
        <v>43</v>
      </c>
      <c r="O29" s="240"/>
      <c r="P29" s="239">
        <v>3</v>
      </c>
      <c r="Q29" s="227"/>
      <c r="R29" s="228"/>
      <c r="S29" s="228"/>
      <c r="T29" s="229"/>
      <c r="U29" s="225"/>
      <c r="X29" t="s">
        <v>110</v>
      </c>
    </row>
    <row r="30" spans="1:24" ht="18" customHeight="1" x14ac:dyDescent="0.15">
      <c r="A30" s="241"/>
      <c r="B30" s="241"/>
      <c r="C30" s="230"/>
      <c r="D30" s="231"/>
      <c r="E30" s="231"/>
      <c r="F30" s="232"/>
      <c r="G30" s="20"/>
      <c r="H30" s="203" t="s">
        <v>36</v>
      </c>
      <c r="I30" s="221"/>
      <c r="J30" s="237"/>
      <c r="K30" s="237"/>
      <c r="L30" s="238"/>
      <c r="M30" s="239"/>
      <c r="N30" s="240"/>
      <c r="O30" s="240"/>
      <c r="P30" s="239"/>
      <c r="Q30" s="234"/>
      <c r="R30" s="235"/>
      <c r="S30" s="235"/>
      <c r="T30" s="236"/>
      <c r="U30" s="225"/>
      <c r="X30" t="s">
        <v>111</v>
      </c>
    </row>
    <row r="31" spans="1:24" ht="18" customHeight="1" x14ac:dyDescent="0.15">
      <c r="A31" s="241"/>
      <c r="B31" s="241"/>
      <c r="C31" s="17" t="s">
        <v>26</v>
      </c>
      <c r="D31" s="5"/>
      <c r="E31" s="5"/>
      <c r="F31" s="18"/>
      <c r="G31" s="203" t="s">
        <v>64</v>
      </c>
      <c r="H31" s="203"/>
      <c r="I31" s="221"/>
      <c r="J31" s="233" t="e">
        <f>IF(J26=0,"－",J26-J27)</f>
        <v>#VALUE!</v>
      </c>
      <c r="K31" s="233"/>
      <c r="L31" s="238"/>
      <c r="M31" s="239"/>
      <c r="N31" s="240"/>
      <c r="O31" s="240"/>
      <c r="P31" s="239"/>
      <c r="Q31" s="32"/>
      <c r="R31" s="33"/>
      <c r="S31" s="33"/>
      <c r="T31" s="34"/>
      <c r="U31" s="225"/>
      <c r="X31" t="s">
        <v>80</v>
      </c>
    </row>
    <row r="32" spans="1:24" ht="18" customHeight="1" x14ac:dyDescent="0.15">
      <c r="A32" s="241"/>
      <c r="B32" s="241"/>
      <c r="C32" s="227"/>
      <c r="D32" s="228"/>
      <c r="E32" s="228"/>
      <c r="F32" s="229"/>
      <c r="G32" s="203" t="s">
        <v>38</v>
      </c>
      <c r="H32" s="203"/>
      <c r="I32" s="221"/>
      <c r="J32" s="237"/>
      <c r="K32" s="237"/>
      <c r="L32" s="238" t="s">
        <v>44</v>
      </c>
      <c r="M32" s="239">
        <v>3</v>
      </c>
      <c r="N32" s="240" t="s">
        <v>45</v>
      </c>
      <c r="O32" s="240"/>
      <c r="P32" s="239">
        <v>5</v>
      </c>
      <c r="Q32" s="227" t="s">
        <v>187</v>
      </c>
      <c r="R32" s="228"/>
      <c r="S32" s="228"/>
      <c r="T32" s="229"/>
      <c r="U32" s="225"/>
      <c r="X32" t="s">
        <v>81</v>
      </c>
    </row>
    <row r="33" spans="1:24" ht="18" customHeight="1" x14ac:dyDescent="0.15">
      <c r="A33" s="241"/>
      <c r="B33" s="241"/>
      <c r="C33" s="227"/>
      <c r="D33" s="228"/>
      <c r="E33" s="228"/>
      <c r="F33" s="229"/>
      <c r="G33" s="222" t="s">
        <v>65</v>
      </c>
      <c r="H33" s="222"/>
      <c r="I33" s="223"/>
      <c r="J33" s="233" t="e">
        <f>IF(J26="","－",IF(J31*J32=0,"－",ROUNDDOWN(J31/J32,0)))</f>
        <v>#VALUE!</v>
      </c>
      <c r="K33" s="233"/>
      <c r="L33" s="238"/>
      <c r="M33" s="239"/>
      <c r="N33" s="240"/>
      <c r="O33" s="240"/>
      <c r="P33" s="239"/>
      <c r="Q33" s="227"/>
      <c r="R33" s="228"/>
      <c r="S33" s="228"/>
      <c r="T33" s="229"/>
      <c r="U33" s="225"/>
      <c r="X33" t="s">
        <v>89</v>
      </c>
    </row>
    <row r="34" spans="1:24" ht="18" customHeight="1" x14ac:dyDescent="0.15">
      <c r="A34" s="241"/>
      <c r="B34" s="241"/>
      <c r="C34" s="230"/>
      <c r="D34" s="231"/>
      <c r="E34" s="231"/>
      <c r="F34" s="232"/>
      <c r="G34" s="203" t="s">
        <v>39</v>
      </c>
      <c r="H34" s="203"/>
      <c r="I34" s="221"/>
      <c r="J34" s="237"/>
      <c r="K34" s="237"/>
      <c r="L34" s="238"/>
      <c r="M34" s="239"/>
      <c r="N34" s="240"/>
      <c r="O34" s="240"/>
      <c r="P34" s="239"/>
      <c r="Q34" s="230"/>
      <c r="R34" s="231"/>
      <c r="S34" s="231"/>
      <c r="T34" s="232"/>
      <c r="U34" s="226"/>
      <c r="X34" t="s">
        <v>88</v>
      </c>
    </row>
    <row r="35" spans="1:24" ht="18" customHeight="1" x14ac:dyDescent="0.15">
      <c r="A35" s="243" t="s">
        <v>20</v>
      </c>
      <c r="B35" s="242" t="s">
        <v>52</v>
      </c>
      <c r="C35" s="92" t="s">
        <v>24</v>
      </c>
      <c r="D35" s="157"/>
      <c r="E35" s="157"/>
      <c r="F35" s="93"/>
      <c r="G35" s="242" t="s">
        <v>49</v>
      </c>
      <c r="H35" s="242"/>
      <c r="I35" s="242"/>
      <c r="J35" s="242"/>
      <c r="K35" s="242"/>
      <c r="L35" s="242"/>
      <c r="M35" s="242"/>
      <c r="N35" s="242"/>
      <c r="O35" s="242"/>
      <c r="P35" s="242"/>
      <c r="Q35" s="242" t="s">
        <v>50</v>
      </c>
      <c r="R35" s="242"/>
      <c r="S35" s="242"/>
      <c r="T35" s="242"/>
      <c r="U35" s="243" t="s">
        <v>48</v>
      </c>
      <c r="X35" t="s">
        <v>82</v>
      </c>
    </row>
    <row r="36" spans="1:24" ht="27.75" customHeight="1" x14ac:dyDescent="0.15">
      <c r="A36" s="243"/>
      <c r="B36" s="242"/>
      <c r="C36" s="94"/>
      <c r="D36" s="244"/>
      <c r="E36" s="244"/>
      <c r="F36" s="95"/>
      <c r="G36" s="242" t="s">
        <v>145</v>
      </c>
      <c r="H36" s="242"/>
      <c r="I36" s="242"/>
      <c r="J36" s="102"/>
      <c r="K36" s="102"/>
      <c r="L36" s="243" t="s">
        <v>46</v>
      </c>
      <c r="M36" s="242"/>
      <c r="N36" s="243" t="s">
        <v>47</v>
      </c>
      <c r="O36" s="242"/>
      <c r="P36" s="242"/>
      <c r="Q36" s="242"/>
      <c r="R36" s="242"/>
      <c r="S36" s="242"/>
      <c r="T36" s="242"/>
      <c r="U36" s="242"/>
      <c r="X36" t="s">
        <v>79</v>
      </c>
    </row>
    <row r="37" spans="1:24" ht="18" customHeight="1" x14ac:dyDescent="0.15">
      <c r="A37" s="241"/>
      <c r="B37" s="241"/>
      <c r="C37" s="17" t="s">
        <v>25</v>
      </c>
      <c r="D37" s="5"/>
      <c r="E37" s="5"/>
      <c r="F37" s="18"/>
      <c r="G37" s="217" t="s">
        <v>37</v>
      </c>
      <c r="H37" s="218"/>
      <c r="I37" s="218"/>
      <c r="J37" s="237"/>
      <c r="K37" s="237"/>
      <c r="L37" s="238" t="s">
        <v>40</v>
      </c>
      <c r="M37" s="239"/>
      <c r="N37" s="240" t="s">
        <v>42</v>
      </c>
      <c r="O37" s="240"/>
      <c r="P37" s="239"/>
      <c r="Q37" s="29"/>
      <c r="R37" s="30"/>
      <c r="S37" s="30"/>
      <c r="T37" s="31"/>
      <c r="U37" s="224"/>
      <c r="X37" t="s">
        <v>73</v>
      </c>
    </row>
    <row r="38" spans="1:24" ht="18" customHeight="1" x14ac:dyDescent="0.15">
      <c r="A38" s="241"/>
      <c r="B38" s="241"/>
      <c r="C38" s="227"/>
      <c r="D38" s="228"/>
      <c r="E38" s="228"/>
      <c r="F38" s="229"/>
      <c r="G38" s="219" t="s">
        <v>63</v>
      </c>
      <c r="H38" s="220"/>
      <c r="I38" s="220"/>
      <c r="J38" s="233" t="str">
        <f>IF(J39+J40+J41=0,"－",SUM(J39:K41))</f>
        <v>－</v>
      </c>
      <c r="K38" s="233"/>
      <c r="L38" s="238"/>
      <c r="M38" s="239"/>
      <c r="N38" s="240"/>
      <c r="O38" s="240"/>
      <c r="P38" s="239"/>
      <c r="Q38" s="227"/>
      <c r="R38" s="228"/>
      <c r="S38" s="228"/>
      <c r="T38" s="229"/>
      <c r="U38" s="225"/>
      <c r="X38" t="s">
        <v>74</v>
      </c>
    </row>
    <row r="39" spans="1:24" ht="18" customHeight="1" x14ac:dyDescent="0.15">
      <c r="A39" s="241"/>
      <c r="B39" s="241"/>
      <c r="C39" s="227"/>
      <c r="D39" s="228"/>
      <c r="E39" s="228"/>
      <c r="F39" s="229"/>
      <c r="G39" s="19"/>
      <c r="H39" s="203" t="s">
        <v>120</v>
      </c>
      <c r="I39" s="221"/>
      <c r="J39" s="237"/>
      <c r="K39" s="237"/>
      <c r="L39" s="238"/>
      <c r="M39" s="239"/>
      <c r="N39" s="240"/>
      <c r="O39" s="240"/>
      <c r="P39" s="239"/>
      <c r="Q39" s="227"/>
      <c r="R39" s="228"/>
      <c r="S39" s="228"/>
      <c r="T39" s="229"/>
      <c r="U39" s="225"/>
      <c r="X39" t="s">
        <v>75</v>
      </c>
    </row>
    <row r="40" spans="1:24" ht="18" customHeight="1" x14ac:dyDescent="0.15">
      <c r="A40" s="241"/>
      <c r="B40" s="241"/>
      <c r="C40" s="227"/>
      <c r="D40" s="228"/>
      <c r="E40" s="228"/>
      <c r="F40" s="229"/>
      <c r="G40" s="19"/>
      <c r="H40" s="203" t="s">
        <v>35</v>
      </c>
      <c r="I40" s="221"/>
      <c r="J40" s="237"/>
      <c r="K40" s="237"/>
      <c r="L40" s="238" t="s">
        <v>41</v>
      </c>
      <c r="M40" s="239"/>
      <c r="N40" s="240" t="s">
        <v>43</v>
      </c>
      <c r="O40" s="240"/>
      <c r="P40" s="239"/>
      <c r="Q40" s="227"/>
      <c r="R40" s="228"/>
      <c r="S40" s="228"/>
      <c r="T40" s="229"/>
      <c r="U40" s="225"/>
      <c r="X40" t="s">
        <v>76</v>
      </c>
    </row>
    <row r="41" spans="1:24" ht="18" customHeight="1" x14ac:dyDescent="0.15">
      <c r="A41" s="241"/>
      <c r="B41" s="241"/>
      <c r="C41" s="230"/>
      <c r="D41" s="231"/>
      <c r="E41" s="231"/>
      <c r="F41" s="232"/>
      <c r="G41" s="20"/>
      <c r="H41" s="203" t="s">
        <v>36</v>
      </c>
      <c r="I41" s="221"/>
      <c r="J41" s="237"/>
      <c r="K41" s="237"/>
      <c r="L41" s="238"/>
      <c r="M41" s="239"/>
      <c r="N41" s="240"/>
      <c r="O41" s="240"/>
      <c r="P41" s="239"/>
      <c r="Q41" s="234"/>
      <c r="R41" s="235"/>
      <c r="S41" s="235"/>
      <c r="T41" s="236"/>
      <c r="U41" s="225"/>
      <c r="X41" t="s">
        <v>83</v>
      </c>
    </row>
    <row r="42" spans="1:24" ht="18" customHeight="1" x14ac:dyDescent="0.15">
      <c r="A42" s="241"/>
      <c r="B42" s="241"/>
      <c r="C42" s="17" t="s">
        <v>26</v>
      </c>
      <c r="D42" s="5"/>
      <c r="E42" s="5"/>
      <c r="F42" s="18"/>
      <c r="G42" s="203" t="s">
        <v>64</v>
      </c>
      <c r="H42" s="203"/>
      <c r="I42" s="221"/>
      <c r="J42" s="233" t="str">
        <f>IF(J37=0,"－",J37-J38)</f>
        <v>－</v>
      </c>
      <c r="K42" s="233"/>
      <c r="L42" s="238"/>
      <c r="M42" s="239"/>
      <c r="N42" s="240"/>
      <c r="O42" s="240"/>
      <c r="P42" s="239"/>
      <c r="Q42" s="32"/>
      <c r="R42" s="33"/>
      <c r="S42" s="33"/>
      <c r="T42" s="34"/>
      <c r="U42" s="225"/>
      <c r="X42" t="s">
        <v>97</v>
      </c>
    </row>
    <row r="43" spans="1:24" ht="18" customHeight="1" x14ac:dyDescent="0.15">
      <c r="A43" s="241"/>
      <c r="B43" s="241"/>
      <c r="C43" s="227"/>
      <c r="D43" s="228"/>
      <c r="E43" s="228"/>
      <c r="F43" s="229"/>
      <c r="G43" s="203" t="s">
        <v>38</v>
      </c>
      <c r="H43" s="203"/>
      <c r="I43" s="221"/>
      <c r="J43" s="237"/>
      <c r="K43" s="237"/>
      <c r="L43" s="238" t="s">
        <v>44</v>
      </c>
      <c r="M43" s="239"/>
      <c r="N43" s="240" t="s">
        <v>45</v>
      </c>
      <c r="O43" s="240"/>
      <c r="P43" s="239"/>
      <c r="Q43" s="227"/>
      <c r="R43" s="228"/>
      <c r="S43" s="228"/>
      <c r="T43" s="229"/>
      <c r="U43" s="225"/>
      <c r="X43" t="s">
        <v>71</v>
      </c>
    </row>
    <row r="44" spans="1:24" ht="18" customHeight="1" x14ac:dyDescent="0.15">
      <c r="A44" s="241"/>
      <c r="B44" s="241"/>
      <c r="C44" s="227"/>
      <c r="D44" s="228"/>
      <c r="E44" s="228"/>
      <c r="F44" s="229"/>
      <c r="G44" s="222" t="s">
        <v>65</v>
      </c>
      <c r="H44" s="222"/>
      <c r="I44" s="223"/>
      <c r="J44" s="233" t="str">
        <f>IF(J37="","－",IF(J42*J43=0,"－",ROUNDDOWN(J42/J43,0)))</f>
        <v>－</v>
      </c>
      <c r="K44" s="233"/>
      <c r="L44" s="238"/>
      <c r="M44" s="239"/>
      <c r="N44" s="240"/>
      <c r="O44" s="240"/>
      <c r="P44" s="239"/>
      <c r="Q44" s="227"/>
      <c r="R44" s="228"/>
      <c r="S44" s="228"/>
      <c r="T44" s="229"/>
      <c r="U44" s="225"/>
      <c r="X44" t="s">
        <v>70</v>
      </c>
    </row>
    <row r="45" spans="1:24" ht="18" customHeight="1" x14ac:dyDescent="0.15">
      <c r="A45" s="241"/>
      <c r="B45" s="241"/>
      <c r="C45" s="230"/>
      <c r="D45" s="231"/>
      <c r="E45" s="231"/>
      <c r="F45" s="232"/>
      <c r="G45" s="203" t="s">
        <v>39</v>
      </c>
      <c r="H45" s="203"/>
      <c r="I45" s="221"/>
      <c r="J45" s="237"/>
      <c r="K45" s="237"/>
      <c r="L45" s="238"/>
      <c r="M45" s="239"/>
      <c r="N45" s="240"/>
      <c r="O45" s="240"/>
      <c r="P45" s="239"/>
      <c r="Q45" s="230"/>
      <c r="R45" s="231"/>
      <c r="S45" s="231"/>
      <c r="T45" s="232"/>
      <c r="U45" s="226"/>
      <c r="X45" t="s">
        <v>72</v>
      </c>
    </row>
    <row r="46" spans="1:24" ht="18" customHeight="1" x14ac:dyDescent="0.15">
      <c r="A46" s="241"/>
      <c r="B46" s="241"/>
      <c r="C46" s="17" t="s">
        <v>25</v>
      </c>
      <c r="D46" s="5"/>
      <c r="E46" s="5"/>
      <c r="F46" s="18"/>
      <c r="G46" s="217" t="s">
        <v>37</v>
      </c>
      <c r="H46" s="218"/>
      <c r="I46" s="218"/>
      <c r="J46" s="237"/>
      <c r="K46" s="237"/>
      <c r="L46" s="238" t="s">
        <v>40</v>
      </c>
      <c r="M46" s="239"/>
      <c r="N46" s="240" t="s">
        <v>42</v>
      </c>
      <c r="O46" s="240"/>
      <c r="P46" s="239"/>
      <c r="Q46" s="29"/>
      <c r="R46" s="30"/>
      <c r="S46" s="30"/>
      <c r="T46" s="31"/>
      <c r="U46" s="224"/>
      <c r="X46" t="s">
        <v>100</v>
      </c>
    </row>
    <row r="47" spans="1:24" ht="18" customHeight="1" x14ac:dyDescent="0.15">
      <c r="A47" s="241"/>
      <c r="B47" s="241"/>
      <c r="C47" s="227"/>
      <c r="D47" s="228"/>
      <c r="E47" s="228"/>
      <c r="F47" s="229"/>
      <c r="G47" s="219" t="s">
        <v>63</v>
      </c>
      <c r="H47" s="220"/>
      <c r="I47" s="220"/>
      <c r="J47" s="233" t="str">
        <f>IF(J48+J49+J50=0,"－",SUM(J48:K50))</f>
        <v>－</v>
      </c>
      <c r="K47" s="233"/>
      <c r="L47" s="238"/>
      <c r="M47" s="239"/>
      <c r="N47" s="240"/>
      <c r="O47" s="240"/>
      <c r="P47" s="239"/>
      <c r="Q47" s="227"/>
      <c r="R47" s="228"/>
      <c r="S47" s="228"/>
      <c r="T47" s="229"/>
      <c r="U47" s="225"/>
      <c r="X47" t="s">
        <v>87</v>
      </c>
    </row>
    <row r="48" spans="1:24" ht="18" customHeight="1" x14ac:dyDescent="0.15">
      <c r="A48" s="241"/>
      <c r="B48" s="241"/>
      <c r="C48" s="227"/>
      <c r="D48" s="228"/>
      <c r="E48" s="228"/>
      <c r="F48" s="229"/>
      <c r="G48" s="19"/>
      <c r="H48" s="203" t="s">
        <v>120</v>
      </c>
      <c r="I48" s="221"/>
      <c r="J48" s="237"/>
      <c r="K48" s="237"/>
      <c r="L48" s="238"/>
      <c r="M48" s="239"/>
      <c r="N48" s="240"/>
      <c r="O48" s="240"/>
      <c r="P48" s="239"/>
      <c r="Q48" s="227"/>
      <c r="R48" s="228"/>
      <c r="S48" s="228"/>
      <c r="T48" s="229"/>
      <c r="U48" s="225"/>
      <c r="X48" t="s">
        <v>90</v>
      </c>
    </row>
    <row r="49" spans="1:24" ht="18" customHeight="1" x14ac:dyDescent="0.15">
      <c r="A49" s="241"/>
      <c r="B49" s="241"/>
      <c r="C49" s="227"/>
      <c r="D49" s="228"/>
      <c r="E49" s="228"/>
      <c r="F49" s="229"/>
      <c r="G49" s="19"/>
      <c r="H49" s="203" t="s">
        <v>35</v>
      </c>
      <c r="I49" s="221"/>
      <c r="J49" s="237"/>
      <c r="K49" s="237"/>
      <c r="L49" s="238" t="s">
        <v>41</v>
      </c>
      <c r="M49" s="239"/>
      <c r="N49" s="240" t="s">
        <v>43</v>
      </c>
      <c r="O49" s="240"/>
      <c r="P49" s="239"/>
      <c r="Q49" s="227"/>
      <c r="R49" s="228"/>
      <c r="S49" s="228"/>
      <c r="T49" s="229"/>
      <c r="U49" s="225"/>
      <c r="X49" t="s">
        <v>91</v>
      </c>
    </row>
    <row r="50" spans="1:24" ht="18" customHeight="1" x14ac:dyDescent="0.15">
      <c r="A50" s="241"/>
      <c r="B50" s="241"/>
      <c r="C50" s="230"/>
      <c r="D50" s="231"/>
      <c r="E50" s="231"/>
      <c r="F50" s="232"/>
      <c r="G50" s="20"/>
      <c r="H50" s="203" t="s">
        <v>36</v>
      </c>
      <c r="I50" s="221"/>
      <c r="J50" s="237"/>
      <c r="K50" s="237"/>
      <c r="L50" s="238"/>
      <c r="M50" s="239"/>
      <c r="N50" s="240"/>
      <c r="O50" s="240"/>
      <c r="P50" s="239"/>
      <c r="Q50" s="234"/>
      <c r="R50" s="235"/>
      <c r="S50" s="235"/>
      <c r="T50" s="236"/>
      <c r="U50" s="225"/>
    </row>
    <row r="51" spans="1:24" ht="18" customHeight="1" x14ac:dyDescent="0.15">
      <c r="A51" s="241"/>
      <c r="B51" s="241"/>
      <c r="C51" s="17" t="s">
        <v>26</v>
      </c>
      <c r="D51" s="5"/>
      <c r="E51" s="5"/>
      <c r="F51" s="18"/>
      <c r="G51" s="203" t="s">
        <v>64</v>
      </c>
      <c r="H51" s="203"/>
      <c r="I51" s="221"/>
      <c r="J51" s="233" t="str">
        <f>IF(J46=0,"－",J46-J47)</f>
        <v>－</v>
      </c>
      <c r="K51" s="233"/>
      <c r="L51" s="238"/>
      <c r="M51" s="239"/>
      <c r="N51" s="240"/>
      <c r="O51" s="240"/>
      <c r="P51" s="239"/>
      <c r="Q51" s="32"/>
      <c r="R51" s="33"/>
      <c r="S51" s="33"/>
      <c r="T51" s="34"/>
      <c r="U51" s="225"/>
    </row>
    <row r="52" spans="1:24" ht="18" customHeight="1" x14ac:dyDescent="0.15">
      <c r="A52" s="241"/>
      <c r="B52" s="241"/>
      <c r="C52" s="227"/>
      <c r="D52" s="228"/>
      <c r="E52" s="228"/>
      <c r="F52" s="229"/>
      <c r="G52" s="203" t="s">
        <v>38</v>
      </c>
      <c r="H52" s="203"/>
      <c r="I52" s="221"/>
      <c r="J52" s="237"/>
      <c r="K52" s="237"/>
      <c r="L52" s="238" t="s">
        <v>44</v>
      </c>
      <c r="M52" s="239"/>
      <c r="N52" s="240" t="s">
        <v>45</v>
      </c>
      <c r="O52" s="240"/>
      <c r="P52" s="239"/>
      <c r="Q52" s="227"/>
      <c r="R52" s="228"/>
      <c r="S52" s="228"/>
      <c r="T52" s="229"/>
      <c r="U52" s="225"/>
    </row>
    <row r="53" spans="1:24" ht="18" customHeight="1" x14ac:dyDescent="0.15">
      <c r="A53" s="241"/>
      <c r="B53" s="241"/>
      <c r="C53" s="227"/>
      <c r="D53" s="228"/>
      <c r="E53" s="228"/>
      <c r="F53" s="229"/>
      <c r="G53" s="222" t="s">
        <v>65</v>
      </c>
      <c r="H53" s="222"/>
      <c r="I53" s="223"/>
      <c r="J53" s="233" t="str">
        <f>IF(J46="","－",IF(J51*J52=0,"－",ROUNDDOWN(J51/J52,0)))</f>
        <v>－</v>
      </c>
      <c r="K53" s="233"/>
      <c r="L53" s="238"/>
      <c r="M53" s="239"/>
      <c r="N53" s="240"/>
      <c r="O53" s="240"/>
      <c r="P53" s="239"/>
      <c r="Q53" s="227"/>
      <c r="R53" s="228"/>
      <c r="S53" s="228"/>
      <c r="T53" s="229"/>
      <c r="U53" s="225"/>
    </row>
    <row r="54" spans="1:24" ht="18" customHeight="1" x14ac:dyDescent="0.15">
      <c r="A54" s="241"/>
      <c r="B54" s="241"/>
      <c r="C54" s="230"/>
      <c r="D54" s="231"/>
      <c r="E54" s="231"/>
      <c r="F54" s="232"/>
      <c r="G54" s="203" t="s">
        <v>39</v>
      </c>
      <c r="H54" s="203"/>
      <c r="I54" s="221"/>
      <c r="J54" s="237"/>
      <c r="K54" s="237"/>
      <c r="L54" s="238"/>
      <c r="M54" s="239"/>
      <c r="N54" s="240"/>
      <c r="O54" s="240"/>
      <c r="P54" s="239"/>
      <c r="Q54" s="230"/>
      <c r="R54" s="231"/>
      <c r="S54" s="231"/>
      <c r="T54" s="232"/>
      <c r="U54" s="226"/>
    </row>
    <row r="55" spans="1:24" ht="18" customHeight="1" x14ac:dyDescent="0.15">
      <c r="A55" s="241"/>
      <c r="B55" s="241"/>
      <c r="C55" s="17" t="s">
        <v>25</v>
      </c>
      <c r="D55" s="5"/>
      <c r="E55" s="5"/>
      <c r="F55" s="18"/>
      <c r="G55" s="217" t="s">
        <v>37</v>
      </c>
      <c r="H55" s="218"/>
      <c r="I55" s="218"/>
      <c r="J55" s="237"/>
      <c r="K55" s="237"/>
      <c r="L55" s="238" t="s">
        <v>40</v>
      </c>
      <c r="M55" s="239"/>
      <c r="N55" s="240" t="s">
        <v>42</v>
      </c>
      <c r="O55" s="240"/>
      <c r="P55" s="239"/>
      <c r="Q55" s="29"/>
      <c r="R55" s="30"/>
      <c r="S55" s="30"/>
      <c r="T55" s="31"/>
      <c r="U55" s="224"/>
    </row>
    <row r="56" spans="1:24" ht="18" customHeight="1" x14ac:dyDescent="0.15">
      <c r="A56" s="241"/>
      <c r="B56" s="241"/>
      <c r="C56" s="227"/>
      <c r="D56" s="228"/>
      <c r="E56" s="228"/>
      <c r="F56" s="229"/>
      <c r="G56" s="219" t="s">
        <v>63</v>
      </c>
      <c r="H56" s="220"/>
      <c r="I56" s="220"/>
      <c r="J56" s="233" t="str">
        <f>IF(J57+J58+J59=0,"－",SUM(J57:K59))</f>
        <v>－</v>
      </c>
      <c r="K56" s="233"/>
      <c r="L56" s="238"/>
      <c r="M56" s="239"/>
      <c r="N56" s="240"/>
      <c r="O56" s="240"/>
      <c r="P56" s="239"/>
      <c r="Q56" s="227"/>
      <c r="R56" s="228"/>
      <c r="S56" s="228"/>
      <c r="T56" s="229"/>
      <c r="U56" s="225"/>
    </row>
    <row r="57" spans="1:24" ht="18" customHeight="1" x14ac:dyDescent="0.15">
      <c r="A57" s="241"/>
      <c r="B57" s="241"/>
      <c r="C57" s="227"/>
      <c r="D57" s="228"/>
      <c r="E57" s="228"/>
      <c r="F57" s="229"/>
      <c r="G57" s="19"/>
      <c r="H57" s="203" t="s">
        <v>120</v>
      </c>
      <c r="I57" s="221"/>
      <c r="J57" s="237"/>
      <c r="K57" s="237"/>
      <c r="L57" s="238"/>
      <c r="M57" s="239"/>
      <c r="N57" s="240"/>
      <c r="O57" s="240"/>
      <c r="P57" s="239"/>
      <c r="Q57" s="227"/>
      <c r="R57" s="228"/>
      <c r="S57" s="228"/>
      <c r="T57" s="229"/>
      <c r="U57" s="225"/>
    </row>
    <row r="58" spans="1:24" ht="18" customHeight="1" x14ac:dyDescent="0.15">
      <c r="A58" s="241"/>
      <c r="B58" s="241"/>
      <c r="C58" s="227"/>
      <c r="D58" s="228"/>
      <c r="E58" s="228"/>
      <c r="F58" s="229"/>
      <c r="G58" s="19"/>
      <c r="H58" s="203" t="s">
        <v>35</v>
      </c>
      <c r="I58" s="221"/>
      <c r="J58" s="237"/>
      <c r="K58" s="237"/>
      <c r="L58" s="238" t="s">
        <v>41</v>
      </c>
      <c r="M58" s="239"/>
      <c r="N58" s="240" t="s">
        <v>43</v>
      </c>
      <c r="O58" s="240"/>
      <c r="P58" s="239"/>
      <c r="Q58" s="227"/>
      <c r="R58" s="228"/>
      <c r="S58" s="228"/>
      <c r="T58" s="229"/>
      <c r="U58" s="225"/>
    </row>
    <row r="59" spans="1:24" ht="18" customHeight="1" x14ac:dyDescent="0.15">
      <c r="A59" s="241"/>
      <c r="B59" s="241"/>
      <c r="C59" s="230"/>
      <c r="D59" s="231"/>
      <c r="E59" s="231"/>
      <c r="F59" s="232"/>
      <c r="G59" s="20"/>
      <c r="H59" s="203" t="s">
        <v>36</v>
      </c>
      <c r="I59" s="221"/>
      <c r="J59" s="237"/>
      <c r="K59" s="237"/>
      <c r="L59" s="238"/>
      <c r="M59" s="239"/>
      <c r="N59" s="240"/>
      <c r="O59" s="240"/>
      <c r="P59" s="239"/>
      <c r="Q59" s="234"/>
      <c r="R59" s="235"/>
      <c r="S59" s="235"/>
      <c r="T59" s="236"/>
      <c r="U59" s="225"/>
    </row>
    <row r="60" spans="1:24" ht="18" customHeight="1" x14ac:dyDescent="0.15">
      <c r="A60" s="241"/>
      <c r="B60" s="241"/>
      <c r="C60" s="17" t="s">
        <v>26</v>
      </c>
      <c r="D60" s="5"/>
      <c r="E60" s="5"/>
      <c r="F60" s="18"/>
      <c r="G60" s="203" t="s">
        <v>64</v>
      </c>
      <c r="H60" s="203"/>
      <c r="I60" s="221"/>
      <c r="J60" s="233" t="str">
        <f>IF(J55=0,"－",J55-J56)</f>
        <v>－</v>
      </c>
      <c r="K60" s="233"/>
      <c r="L60" s="238"/>
      <c r="M60" s="239"/>
      <c r="N60" s="240"/>
      <c r="O60" s="240"/>
      <c r="P60" s="239"/>
      <c r="Q60" s="32"/>
      <c r="R60" s="33"/>
      <c r="S60" s="33"/>
      <c r="T60" s="34"/>
      <c r="U60" s="225"/>
    </row>
    <row r="61" spans="1:24" ht="18" customHeight="1" x14ac:dyDescent="0.15">
      <c r="A61" s="241"/>
      <c r="B61" s="241"/>
      <c r="C61" s="227"/>
      <c r="D61" s="228"/>
      <c r="E61" s="228"/>
      <c r="F61" s="229"/>
      <c r="G61" s="203" t="s">
        <v>38</v>
      </c>
      <c r="H61" s="203"/>
      <c r="I61" s="221"/>
      <c r="J61" s="237"/>
      <c r="K61" s="237"/>
      <c r="L61" s="238" t="s">
        <v>44</v>
      </c>
      <c r="M61" s="239"/>
      <c r="N61" s="240" t="s">
        <v>45</v>
      </c>
      <c r="O61" s="240"/>
      <c r="P61" s="239"/>
      <c r="Q61" s="227"/>
      <c r="R61" s="228"/>
      <c r="S61" s="228"/>
      <c r="T61" s="229"/>
      <c r="U61" s="225"/>
    </row>
    <row r="62" spans="1:24" ht="18" customHeight="1" x14ac:dyDescent="0.15">
      <c r="A62" s="241"/>
      <c r="B62" s="241"/>
      <c r="C62" s="227"/>
      <c r="D62" s="228"/>
      <c r="E62" s="228"/>
      <c r="F62" s="229"/>
      <c r="G62" s="222" t="s">
        <v>65</v>
      </c>
      <c r="H62" s="222"/>
      <c r="I62" s="223"/>
      <c r="J62" s="233" t="str">
        <f>IF(J55="","－",IF(J60*J61=0,"－",ROUNDDOWN(J60/J61,0)))</f>
        <v>－</v>
      </c>
      <c r="K62" s="233"/>
      <c r="L62" s="238"/>
      <c r="M62" s="239"/>
      <c r="N62" s="240"/>
      <c r="O62" s="240"/>
      <c r="P62" s="239"/>
      <c r="Q62" s="227"/>
      <c r="R62" s="228"/>
      <c r="S62" s="228"/>
      <c r="T62" s="229"/>
      <c r="U62" s="225"/>
    </row>
    <row r="63" spans="1:24" ht="18" customHeight="1" x14ac:dyDescent="0.15">
      <c r="A63" s="241"/>
      <c r="B63" s="241"/>
      <c r="C63" s="230"/>
      <c r="D63" s="231"/>
      <c r="E63" s="231"/>
      <c r="F63" s="232"/>
      <c r="G63" s="203" t="s">
        <v>39</v>
      </c>
      <c r="H63" s="203"/>
      <c r="I63" s="221"/>
      <c r="J63" s="237"/>
      <c r="K63" s="237"/>
      <c r="L63" s="238"/>
      <c r="M63" s="239"/>
      <c r="N63" s="240"/>
      <c r="O63" s="240"/>
      <c r="P63" s="239"/>
      <c r="Q63" s="230"/>
      <c r="R63" s="231"/>
      <c r="S63" s="231"/>
      <c r="T63" s="232"/>
      <c r="U63" s="226"/>
    </row>
    <row r="64" spans="1:24" ht="18" customHeight="1" x14ac:dyDescent="0.15">
      <c r="A64" s="208" t="s">
        <v>56</v>
      </c>
      <c r="B64" s="209"/>
      <c r="C64" s="209"/>
      <c r="D64" s="209"/>
      <c r="E64" s="209"/>
      <c r="F64" s="210"/>
      <c r="G64" s="217" t="s">
        <v>37</v>
      </c>
      <c r="H64" s="218"/>
      <c r="I64" s="218"/>
      <c r="J64" s="204"/>
      <c r="K64" s="204"/>
      <c r="L64" s="47"/>
      <c r="M64" s="47"/>
      <c r="N64" s="47"/>
      <c r="O64" s="47"/>
      <c r="P64" s="47"/>
      <c r="Q64" s="47"/>
      <c r="R64" s="47"/>
      <c r="S64" s="47"/>
      <c r="T64" s="47"/>
      <c r="U64" s="48"/>
    </row>
    <row r="65" spans="1:21" ht="18" customHeight="1" x14ac:dyDescent="0.15">
      <c r="A65" s="211"/>
      <c r="B65" s="212"/>
      <c r="C65" s="212"/>
      <c r="D65" s="212"/>
      <c r="E65" s="212"/>
      <c r="F65" s="213"/>
      <c r="G65" s="219" t="s">
        <v>66</v>
      </c>
      <c r="H65" s="220"/>
      <c r="I65" s="220"/>
      <c r="J65" s="204"/>
      <c r="K65" s="204"/>
      <c r="L65" s="205"/>
      <c r="M65" s="205"/>
      <c r="N65" s="205"/>
      <c r="O65" s="205"/>
      <c r="P65" s="205"/>
      <c r="Q65" s="205"/>
      <c r="R65" s="205"/>
      <c r="S65" s="205"/>
      <c r="T65" s="205"/>
      <c r="U65" s="206"/>
    </row>
    <row r="66" spans="1:21" ht="18" customHeight="1" x14ac:dyDescent="0.15">
      <c r="A66" s="211"/>
      <c r="B66" s="212"/>
      <c r="C66" s="212"/>
      <c r="D66" s="212"/>
      <c r="E66" s="212"/>
      <c r="F66" s="213"/>
      <c r="G66" s="203" t="s">
        <v>67</v>
      </c>
      <c r="H66" s="203"/>
      <c r="I66" s="221"/>
      <c r="J66" s="207" t="str">
        <f>IF(J64="","－",J64-J65)</f>
        <v>－</v>
      </c>
      <c r="K66" s="207"/>
      <c r="L66" s="205"/>
      <c r="M66" s="205"/>
      <c r="N66" s="205"/>
      <c r="O66" s="205"/>
      <c r="P66" s="205"/>
      <c r="Q66" s="205"/>
      <c r="R66" s="205"/>
      <c r="S66" s="205"/>
      <c r="T66" s="205"/>
      <c r="U66" s="206"/>
    </row>
    <row r="67" spans="1:21" ht="18" customHeight="1" x14ac:dyDescent="0.15">
      <c r="A67" s="211"/>
      <c r="B67" s="212"/>
      <c r="C67" s="212"/>
      <c r="D67" s="212"/>
      <c r="E67" s="212"/>
      <c r="F67" s="213"/>
      <c r="G67" s="203" t="s">
        <v>38</v>
      </c>
      <c r="H67" s="203"/>
      <c r="I67" s="221"/>
      <c r="J67" s="204"/>
      <c r="K67" s="204"/>
      <c r="L67" s="205"/>
      <c r="M67" s="205"/>
      <c r="N67" s="205"/>
      <c r="O67" s="205"/>
      <c r="P67" s="205"/>
      <c r="Q67" s="205"/>
      <c r="R67" s="205"/>
      <c r="S67" s="205"/>
      <c r="T67" s="205"/>
      <c r="U67" s="206"/>
    </row>
    <row r="68" spans="1:21" ht="18" customHeight="1" x14ac:dyDescent="0.15">
      <c r="A68" s="211"/>
      <c r="B68" s="212"/>
      <c r="C68" s="212"/>
      <c r="D68" s="212"/>
      <c r="E68" s="212"/>
      <c r="F68" s="213"/>
      <c r="G68" s="222" t="s">
        <v>65</v>
      </c>
      <c r="H68" s="222"/>
      <c r="I68" s="223"/>
      <c r="J68" s="203"/>
      <c r="K68" s="203"/>
      <c r="L68" s="205"/>
      <c r="M68" s="205"/>
      <c r="N68" s="205"/>
      <c r="O68" s="205"/>
      <c r="P68" s="205"/>
      <c r="Q68" s="205"/>
      <c r="R68" s="205"/>
      <c r="S68" s="205"/>
      <c r="T68" s="205"/>
      <c r="U68" s="206"/>
    </row>
    <row r="69" spans="1:21" ht="18" customHeight="1" x14ac:dyDescent="0.15">
      <c r="A69" s="214"/>
      <c r="B69" s="215"/>
      <c r="C69" s="215"/>
      <c r="D69" s="215"/>
      <c r="E69" s="215"/>
      <c r="F69" s="216"/>
      <c r="G69" s="203" t="s">
        <v>39</v>
      </c>
      <c r="H69" s="203"/>
      <c r="I69" s="221"/>
      <c r="J69" s="204"/>
      <c r="K69" s="204"/>
      <c r="L69" s="100"/>
      <c r="M69" s="100"/>
      <c r="N69" s="100"/>
      <c r="O69" s="100"/>
      <c r="P69" s="100"/>
      <c r="Q69" s="100"/>
      <c r="R69" s="100"/>
      <c r="S69" s="100"/>
      <c r="T69" s="100"/>
      <c r="U69" s="101"/>
    </row>
  </sheetData>
  <mergeCells count="272">
    <mergeCell ref="A17:A25"/>
    <mergeCell ref="A26:A34"/>
    <mergeCell ref="B8:B10"/>
    <mergeCell ref="B11:B13"/>
    <mergeCell ref="B14:B16"/>
    <mergeCell ref="B17:B19"/>
    <mergeCell ref="B20:B22"/>
    <mergeCell ref="B23:B25"/>
    <mergeCell ref="B32:B34"/>
    <mergeCell ref="B26:B28"/>
    <mergeCell ref="B4:D4"/>
    <mergeCell ref="H4:I4"/>
    <mergeCell ref="K4:L4"/>
    <mergeCell ref="J12:K12"/>
    <mergeCell ref="H10:I10"/>
    <mergeCell ref="H11:I11"/>
    <mergeCell ref="C14:F16"/>
    <mergeCell ref="O4:P4"/>
    <mergeCell ref="G9:I9"/>
    <mergeCell ref="G13:I13"/>
    <mergeCell ref="J8:K8"/>
    <mergeCell ref="J9:K9"/>
    <mergeCell ref="J10:K10"/>
    <mergeCell ref="J11:K11"/>
    <mergeCell ref="G8:I8"/>
    <mergeCell ref="H12:I12"/>
    <mergeCell ref="A6:A7"/>
    <mergeCell ref="B6:B7"/>
    <mergeCell ref="C6:F7"/>
    <mergeCell ref="G7:K7"/>
    <mergeCell ref="G6:P6"/>
    <mergeCell ref="L7:M7"/>
    <mergeCell ref="G14:I14"/>
    <mergeCell ref="G15:I15"/>
    <mergeCell ref="G16:I16"/>
    <mergeCell ref="J13:K13"/>
    <mergeCell ref="J14:K14"/>
    <mergeCell ref="J15:K15"/>
    <mergeCell ref="J16:K16"/>
    <mergeCell ref="C9:F12"/>
    <mergeCell ref="A8:A16"/>
    <mergeCell ref="U6:U7"/>
    <mergeCell ref="U8:U16"/>
    <mergeCell ref="E4:G4"/>
    <mergeCell ref="P8:P10"/>
    <mergeCell ref="P11:P13"/>
    <mergeCell ref="P14:P16"/>
    <mergeCell ref="N7:P7"/>
    <mergeCell ref="N8:O10"/>
    <mergeCell ref="N11:O13"/>
    <mergeCell ref="N14:O16"/>
    <mergeCell ref="L14:L16"/>
    <mergeCell ref="M8:M10"/>
    <mergeCell ref="M11:M13"/>
    <mergeCell ref="M14:M16"/>
    <mergeCell ref="L8:L10"/>
    <mergeCell ref="L11:L13"/>
    <mergeCell ref="Q4:R4"/>
    <mergeCell ref="Q6:T7"/>
    <mergeCell ref="Q9:T12"/>
    <mergeCell ref="Q14:T16"/>
    <mergeCell ref="J22:K22"/>
    <mergeCell ref="C18:F21"/>
    <mergeCell ref="G18:I18"/>
    <mergeCell ref="J18:K18"/>
    <mergeCell ref="H19:I19"/>
    <mergeCell ref="J19:K19"/>
    <mergeCell ref="H20:I20"/>
    <mergeCell ref="J20:K20"/>
    <mergeCell ref="L20:L22"/>
    <mergeCell ref="H21:I21"/>
    <mergeCell ref="L17:L19"/>
    <mergeCell ref="C23:F25"/>
    <mergeCell ref="G23:I23"/>
    <mergeCell ref="J23:K23"/>
    <mergeCell ref="M23:M25"/>
    <mergeCell ref="N23:O25"/>
    <mergeCell ref="P23:P25"/>
    <mergeCell ref="U17:U25"/>
    <mergeCell ref="Q18:T21"/>
    <mergeCell ref="Q23:T25"/>
    <mergeCell ref="M20:M22"/>
    <mergeCell ref="N20:O22"/>
    <mergeCell ref="P20:P22"/>
    <mergeCell ref="P17:P19"/>
    <mergeCell ref="M17:M19"/>
    <mergeCell ref="N17:O19"/>
    <mergeCell ref="J17:K17"/>
    <mergeCell ref="G17:I17"/>
    <mergeCell ref="L23:L25"/>
    <mergeCell ref="G24:I24"/>
    <mergeCell ref="J24:K24"/>
    <mergeCell ref="G25:I25"/>
    <mergeCell ref="J25:K25"/>
    <mergeCell ref="J21:K21"/>
    <mergeCell ref="G22:I22"/>
    <mergeCell ref="G26:I26"/>
    <mergeCell ref="J26:K26"/>
    <mergeCell ref="B29:B31"/>
    <mergeCell ref="L26:L28"/>
    <mergeCell ref="J27:K27"/>
    <mergeCell ref="H28:I28"/>
    <mergeCell ref="J28:K28"/>
    <mergeCell ref="C27:F30"/>
    <mergeCell ref="G27:I27"/>
    <mergeCell ref="H30:I30"/>
    <mergeCell ref="J30:K30"/>
    <mergeCell ref="A35:A36"/>
    <mergeCell ref="B35:B36"/>
    <mergeCell ref="C35:F36"/>
    <mergeCell ref="G35:P35"/>
    <mergeCell ref="C32:F34"/>
    <mergeCell ref="N29:O31"/>
    <mergeCell ref="P29:P31"/>
    <mergeCell ref="N26:O28"/>
    <mergeCell ref="G33:I33"/>
    <mergeCell ref="J33:K33"/>
    <mergeCell ref="G32:I32"/>
    <mergeCell ref="J32:K32"/>
    <mergeCell ref="H29:I29"/>
    <mergeCell ref="J29:K29"/>
    <mergeCell ref="L29:L31"/>
    <mergeCell ref="L32:L34"/>
    <mergeCell ref="M32:M34"/>
    <mergeCell ref="N32:O34"/>
    <mergeCell ref="P32:P34"/>
    <mergeCell ref="M29:M31"/>
    <mergeCell ref="M26:M28"/>
    <mergeCell ref="P26:P28"/>
    <mergeCell ref="G31:I31"/>
    <mergeCell ref="J31:K31"/>
    <mergeCell ref="Q35:T36"/>
    <mergeCell ref="U35:U36"/>
    <mergeCell ref="G36:K36"/>
    <mergeCell ref="L36:M36"/>
    <mergeCell ref="N36:P36"/>
    <mergeCell ref="L37:L39"/>
    <mergeCell ref="M37:M39"/>
    <mergeCell ref="G34:I34"/>
    <mergeCell ref="J34:K34"/>
    <mergeCell ref="U26:U34"/>
    <mergeCell ref="Q27:T30"/>
    <mergeCell ref="Q32:T34"/>
    <mergeCell ref="U37:U45"/>
    <mergeCell ref="Q38:T41"/>
    <mergeCell ref="Q43:T45"/>
    <mergeCell ref="J45:K45"/>
    <mergeCell ref="L43:L45"/>
    <mergeCell ref="M43:M45"/>
    <mergeCell ref="M40:M42"/>
    <mergeCell ref="N40:O42"/>
    <mergeCell ref="P40:P42"/>
    <mergeCell ref="H41:I41"/>
    <mergeCell ref="J41:K41"/>
    <mergeCell ref="G42:I42"/>
    <mergeCell ref="N43:O45"/>
    <mergeCell ref="P43:P45"/>
    <mergeCell ref="C43:F45"/>
    <mergeCell ref="G43:I43"/>
    <mergeCell ref="J43:K43"/>
    <mergeCell ref="C38:F41"/>
    <mergeCell ref="G38:I38"/>
    <mergeCell ref="J38:K38"/>
    <mergeCell ref="H39:I39"/>
    <mergeCell ref="J39:K39"/>
    <mergeCell ref="H40:I40"/>
    <mergeCell ref="J40:K40"/>
    <mergeCell ref="L40:L42"/>
    <mergeCell ref="N37:O39"/>
    <mergeCell ref="P37:P39"/>
    <mergeCell ref="G44:I44"/>
    <mergeCell ref="J44:K44"/>
    <mergeCell ref="G45:I45"/>
    <mergeCell ref="J42:K42"/>
    <mergeCell ref="A46:A54"/>
    <mergeCell ref="B46:B48"/>
    <mergeCell ref="G46:I46"/>
    <mergeCell ref="J46:K46"/>
    <mergeCell ref="B49:B51"/>
    <mergeCell ref="B52:B54"/>
    <mergeCell ref="C52:F54"/>
    <mergeCell ref="G52:I52"/>
    <mergeCell ref="J52:K52"/>
    <mergeCell ref="G54:I54"/>
    <mergeCell ref="J54:K54"/>
    <mergeCell ref="A37:A45"/>
    <mergeCell ref="B37:B39"/>
    <mergeCell ref="G37:I37"/>
    <mergeCell ref="J37:K37"/>
    <mergeCell ref="B40:B42"/>
    <mergeCell ref="B43:B45"/>
    <mergeCell ref="M49:M51"/>
    <mergeCell ref="N49:O51"/>
    <mergeCell ref="P49:P51"/>
    <mergeCell ref="H50:I50"/>
    <mergeCell ref="J50:K50"/>
    <mergeCell ref="G51:I51"/>
    <mergeCell ref="J51:K51"/>
    <mergeCell ref="U46:U54"/>
    <mergeCell ref="C47:F50"/>
    <mergeCell ref="G47:I47"/>
    <mergeCell ref="J47:K47"/>
    <mergeCell ref="Q47:T50"/>
    <mergeCell ref="H48:I48"/>
    <mergeCell ref="J48:K48"/>
    <mergeCell ref="H49:I49"/>
    <mergeCell ref="J49:K49"/>
    <mergeCell ref="L49:L51"/>
    <mergeCell ref="L46:L48"/>
    <mergeCell ref="M46:M48"/>
    <mergeCell ref="N46:O48"/>
    <mergeCell ref="P46:P48"/>
    <mergeCell ref="Q52:T54"/>
    <mergeCell ref="G53:I53"/>
    <mergeCell ref="J53:K53"/>
    <mergeCell ref="L52:L54"/>
    <mergeCell ref="M52:M54"/>
    <mergeCell ref="N52:O54"/>
    <mergeCell ref="P52:P54"/>
    <mergeCell ref="A55:A63"/>
    <mergeCell ref="B55:B57"/>
    <mergeCell ref="G55:I55"/>
    <mergeCell ref="J55:K55"/>
    <mergeCell ref="B58:B60"/>
    <mergeCell ref="B61:B63"/>
    <mergeCell ref="C61:F63"/>
    <mergeCell ref="G61:I61"/>
    <mergeCell ref="J61:K61"/>
    <mergeCell ref="M58:M60"/>
    <mergeCell ref="N58:O60"/>
    <mergeCell ref="P58:P60"/>
    <mergeCell ref="H59:I59"/>
    <mergeCell ref="J59:K59"/>
    <mergeCell ref="G60:I60"/>
    <mergeCell ref="J60:K60"/>
    <mergeCell ref="U55:U63"/>
    <mergeCell ref="C56:F59"/>
    <mergeCell ref="G56:I56"/>
    <mergeCell ref="J56:K56"/>
    <mergeCell ref="Q56:T59"/>
    <mergeCell ref="H57:I57"/>
    <mergeCell ref="J57:K57"/>
    <mergeCell ref="H58:I58"/>
    <mergeCell ref="J58:K58"/>
    <mergeCell ref="L58:L60"/>
    <mergeCell ref="L55:L57"/>
    <mergeCell ref="M55:M57"/>
    <mergeCell ref="N55:O57"/>
    <mergeCell ref="P55:P57"/>
    <mergeCell ref="Q61:T63"/>
    <mergeCell ref="G62:I62"/>
    <mergeCell ref="J62:K62"/>
    <mergeCell ref="G63:I63"/>
    <mergeCell ref="J63:K63"/>
    <mergeCell ref="L61:L63"/>
    <mergeCell ref="M61:M63"/>
    <mergeCell ref="N61:O63"/>
    <mergeCell ref="P61:P63"/>
    <mergeCell ref="J68:K68"/>
    <mergeCell ref="J69:K69"/>
    <mergeCell ref="L65:U69"/>
    <mergeCell ref="J64:K64"/>
    <mergeCell ref="J65:K65"/>
    <mergeCell ref="J66:K66"/>
    <mergeCell ref="J67:K67"/>
    <mergeCell ref="A64:F69"/>
    <mergeCell ref="G64:I64"/>
    <mergeCell ref="G65:I65"/>
    <mergeCell ref="G66:I66"/>
    <mergeCell ref="G67:I67"/>
    <mergeCell ref="G68:I68"/>
    <mergeCell ref="G69:I69"/>
  </mergeCells>
  <phoneticPr fontId="2"/>
  <dataValidations disablePrompts="1" count="3">
    <dataValidation type="list" allowBlank="1" showInputMessage="1" showErrorMessage="1" sqref="P37:P63 M8:M34 P8:P34 M37:M63" xr:uid="{00000000-0002-0000-0200-000000000000}">
      <formula1>$Z$8:$Z$12</formula1>
    </dataValidation>
    <dataValidation type="list" allowBlank="1" showInputMessage="1" showErrorMessage="1" sqref="B37:B63 B8:B34" xr:uid="{00000000-0002-0000-0200-000001000000}">
      <formula1>$Y$8:$Y$12</formula1>
    </dataValidation>
    <dataValidation type="list" allowBlank="1" showInputMessage="1" showErrorMessage="1" sqref="A8:A34 A37:A63" xr:uid="{00000000-0002-0000-0200-000002000000}">
      <formula1>$X$8:$X$49</formula1>
    </dataValidation>
  </dataValidations>
  <pageMargins left="0.39" right="0.21" top="0.71" bottom="0.66" header="0.51200000000000001" footer="0.51200000000000001"/>
  <pageSetup paperSize="9" scale="83" orientation="landscape" r:id="rId1"/>
  <headerFooter alignWithMargins="0"/>
  <rowBreaks count="1" manualBreakCount="1">
    <brk id="3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23"/>
  <sheetViews>
    <sheetView tabSelected="1" view="pageBreakPreview" zoomScaleNormal="100" zoomScaleSheetLayoutView="100" workbookViewId="0">
      <selection activeCell="P15" sqref="P15:W15"/>
    </sheetView>
  </sheetViews>
  <sheetFormatPr defaultRowHeight="11.25" x14ac:dyDescent="0.15"/>
  <cols>
    <col min="1" max="1" width="3.6640625" customWidth="1"/>
    <col min="2" max="14" width="3.33203125" customWidth="1"/>
    <col min="15" max="15" width="5" customWidth="1"/>
    <col min="16" max="48" width="2.6640625" customWidth="1"/>
  </cols>
  <sheetData>
    <row r="1" spans="1:48" ht="24" customHeight="1" x14ac:dyDescent="0.15">
      <c r="A1" s="24" t="s">
        <v>131</v>
      </c>
      <c r="D1" s="3"/>
      <c r="E1" s="3"/>
    </row>
    <row r="3" spans="1:48" ht="21" customHeight="1" x14ac:dyDescent="0.15">
      <c r="A3" s="12" t="s">
        <v>146</v>
      </c>
    </row>
    <row r="4" spans="1:48" s="35" customFormat="1" ht="18" customHeight="1" thickBot="1" x14ac:dyDescent="0.2">
      <c r="B4" s="295" t="s">
        <v>53</v>
      </c>
      <c r="C4" s="296"/>
      <c r="D4" s="296"/>
      <c r="E4" s="296"/>
      <c r="F4" s="296"/>
      <c r="G4" s="296"/>
      <c r="H4" s="296"/>
      <c r="I4" s="296"/>
      <c r="J4" s="296"/>
      <c r="K4" s="296"/>
      <c r="L4" s="296"/>
      <c r="M4" s="296"/>
      <c r="N4" s="296"/>
      <c r="O4" s="297"/>
      <c r="P4" s="289" t="s">
        <v>147</v>
      </c>
      <c r="Q4" s="290"/>
      <c r="R4" s="290"/>
      <c r="S4" s="290"/>
      <c r="T4" s="290"/>
      <c r="U4" s="290"/>
      <c r="V4" s="290"/>
      <c r="W4" s="291"/>
      <c r="X4" s="289" t="s">
        <v>148</v>
      </c>
      <c r="Y4" s="290"/>
      <c r="Z4" s="290"/>
      <c r="AA4" s="290"/>
      <c r="AB4" s="290"/>
      <c r="AC4" s="290"/>
      <c r="AD4" s="290"/>
      <c r="AE4" s="291"/>
      <c r="AF4" s="289" t="s">
        <v>149</v>
      </c>
      <c r="AG4" s="290"/>
      <c r="AH4" s="290"/>
      <c r="AI4" s="290"/>
      <c r="AJ4" s="290"/>
      <c r="AK4" s="290"/>
      <c r="AL4" s="290"/>
      <c r="AM4" s="291"/>
      <c r="AN4" s="295" t="s">
        <v>54</v>
      </c>
      <c r="AO4" s="296"/>
      <c r="AP4" s="296"/>
      <c r="AQ4" s="296"/>
      <c r="AR4" s="296"/>
      <c r="AS4" s="296"/>
      <c r="AT4" s="296"/>
      <c r="AU4" s="296"/>
      <c r="AV4" s="297"/>
    </row>
    <row r="5" spans="1:48" s="35" customFormat="1" ht="18" customHeight="1" thickTop="1" x14ac:dyDescent="0.15">
      <c r="B5" s="36" t="s">
        <v>59</v>
      </c>
      <c r="C5" s="37"/>
      <c r="D5" s="37"/>
      <c r="E5" s="37"/>
      <c r="F5" s="37"/>
      <c r="G5" s="37"/>
      <c r="H5" s="37"/>
      <c r="I5" s="37"/>
      <c r="J5" s="37"/>
      <c r="K5" s="37"/>
      <c r="L5" s="37"/>
      <c r="M5" s="37"/>
      <c r="N5" s="37"/>
      <c r="O5" s="37"/>
      <c r="P5" s="298">
        <v>1550000</v>
      </c>
      <c r="Q5" s="299"/>
      <c r="R5" s="299"/>
      <c r="S5" s="299"/>
      <c r="T5" s="299"/>
      <c r="U5" s="299"/>
      <c r="V5" s="299"/>
      <c r="W5" s="300"/>
      <c r="X5" s="298">
        <v>1700000</v>
      </c>
      <c r="Y5" s="299"/>
      <c r="Z5" s="299"/>
      <c r="AA5" s="299"/>
      <c r="AB5" s="299"/>
      <c r="AC5" s="299"/>
      <c r="AD5" s="299"/>
      <c r="AE5" s="300"/>
      <c r="AF5" s="298">
        <v>1870000</v>
      </c>
      <c r="AG5" s="299"/>
      <c r="AH5" s="299"/>
      <c r="AI5" s="299"/>
      <c r="AJ5" s="299"/>
      <c r="AK5" s="299"/>
      <c r="AL5" s="299"/>
      <c r="AM5" s="300"/>
      <c r="AN5" s="301"/>
      <c r="AO5" s="302"/>
      <c r="AP5" s="302"/>
      <c r="AQ5" s="302"/>
      <c r="AR5" s="302"/>
      <c r="AS5" s="302"/>
      <c r="AT5" s="302"/>
      <c r="AU5" s="302"/>
      <c r="AV5" s="303"/>
    </row>
    <row r="6" spans="1:48" s="35" customFormat="1" ht="18" customHeight="1" x14ac:dyDescent="0.15">
      <c r="B6" s="41" t="s">
        <v>60</v>
      </c>
      <c r="D6" s="42"/>
      <c r="E6" s="42"/>
      <c r="F6" s="42"/>
      <c r="G6" s="42"/>
      <c r="H6" s="42"/>
      <c r="I6" s="37"/>
      <c r="J6" s="37"/>
      <c r="K6" s="37"/>
      <c r="L6" s="37"/>
      <c r="M6" s="37"/>
      <c r="N6" s="37"/>
      <c r="O6" s="37"/>
      <c r="P6" s="286" t="str">
        <f>IF(P7+P8+P9=0,"－",SUM(P7:W9))</f>
        <v>－</v>
      </c>
      <c r="Q6" s="287"/>
      <c r="R6" s="287"/>
      <c r="S6" s="287"/>
      <c r="T6" s="287"/>
      <c r="U6" s="287"/>
      <c r="V6" s="287"/>
      <c r="W6" s="288"/>
      <c r="X6" s="286" t="str">
        <f>IF(X7+X8+X9=0,"－",SUM(X7:AE9))</f>
        <v>－</v>
      </c>
      <c r="Y6" s="287"/>
      <c r="Z6" s="287"/>
      <c r="AA6" s="287"/>
      <c r="AB6" s="287"/>
      <c r="AC6" s="287"/>
      <c r="AD6" s="287"/>
      <c r="AE6" s="288"/>
      <c r="AF6" s="286" t="str">
        <f>IF(AF7+AF8+AF9=0,"－",SUM(AF7:AM9))</f>
        <v>－</v>
      </c>
      <c r="AG6" s="287"/>
      <c r="AH6" s="287"/>
      <c r="AI6" s="287"/>
      <c r="AJ6" s="287"/>
      <c r="AK6" s="287"/>
      <c r="AL6" s="287"/>
      <c r="AM6" s="288"/>
      <c r="AN6" s="277"/>
      <c r="AO6" s="278"/>
      <c r="AP6" s="278"/>
      <c r="AQ6" s="278"/>
      <c r="AR6" s="278"/>
      <c r="AS6" s="278"/>
      <c r="AT6" s="278"/>
      <c r="AU6" s="278"/>
      <c r="AV6" s="279"/>
    </row>
    <row r="7" spans="1:48" s="35" customFormat="1" ht="18" customHeight="1" x14ac:dyDescent="0.15">
      <c r="B7" s="40"/>
      <c r="H7" s="49"/>
      <c r="I7" s="265" t="s">
        <v>119</v>
      </c>
      <c r="J7" s="266"/>
      <c r="K7" s="266"/>
      <c r="L7" s="266"/>
      <c r="M7" s="266"/>
      <c r="N7" s="266"/>
      <c r="O7" s="267"/>
      <c r="P7" s="259">
        <v>0</v>
      </c>
      <c r="Q7" s="260"/>
      <c r="R7" s="260"/>
      <c r="S7" s="260"/>
      <c r="T7" s="260"/>
      <c r="U7" s="260"/>
      <c r="V7" s="260"/>
      <c r="W7" s="261"/>
      <c r="X7" s="259">
        <v>0</v>
      </c>
      <c r="Y7" s="260"/>
      <c r="Z7" s="260"/>
      <c r="AA7" s="260"/>
      <c r="AB7" s="260"/>
      <c r="AC7" s="260"/>
      <c r="AD7" s="260"/>
      <c r="AE7" s="261"/>
      <c r="AF7" s="259">
        <v>0</v>
      </c>
      <c r="AG7" s="260"/>
      <c r="AH7" s="260"/>
      <c r="AI7" s="260"/>
      <c r="AJ7" s="260"/>
      <c r="AK7" s="260"/>
      <c r="AL7" s="260"/>
      <c r="AM7" s="261"/>
      <c r="AN7" s="262"/>
      <c r="AO7" s="263"/>
      <c r="AP7" s="263"/>
      <c r="AQ7" s="263"/>
      <c r="AR7" s="263"/>
      <c r="AS7" s="263"/>
      <c r="AT7" s="263"/>
      <c r="AU7" s="263"/>
      <c r="AV7" s="264"/>
    </row>
    <row r="8" spans="1:48" s="35" customFormat="1" ht="18" customHeight="1" x14ac:dyDescent="0.15">
      <c r="B8" s="40"/>
      <c r="H8" s="49"/>
      <c r="I8" s="265" t="s">
        <v>57</v>
      </c>
      <c r="J8" s="266"/>
      <c r="K8" s="266"/>
      <c r="L8" s="266"/>
      <c r="M8" s="266"/>
      <c r="N8" s="266"/>
      <c r="O8" s="267"/>
      <c r="P8" s="259">
        <v>0</v>
      </c>
      <c r="Q8" s="260"/>
      <c r="R8" s="260"/>
      <c r="S8" s="260"/>
      <c r="T8" s="260"/>
      <c r="U8" s="260"/>
      <c r="V8" s="260"/>
      <c r="W8" s="261"/>
      <c r="X8" s="259">
        <v>0</v>
      </c>
      <c r="Y8" s="260"/>
      <c r="Z8" s="260"/>
      <c r="AA8" s="260"/>
      <c r="AB8" s="260"/>
      <c r="AC8" s="260"/>
      <c r="AD8" s="260"/>
      <c r="AE8" s="261"/>
      <c r="AF8" s="259">
        <v>0</v>
      </c>
      <c r="AG8" s="260"/>
      <c r="AH8" s="260"/>
      <c r="AI8" s="260"/>
      <c r="AJ8" s="260"/>
      <c r="AK8" s="260"/>
      <c r="AL8" s="260"/>
      <c r="AM8" s="261"/>
      <c r="AN8" s="262"/>
      <c r="AO8" s="263"/>
      <c r="AP8" s="263"/>
      <c r="AQ8" s="263"/>
      <c r="AR8" s="263"/>
      <c r="AS8" s="263"/>
      <c r="AT8" s="263"/>
      <c r="AU8" s="263"/>
      <c r="AV8" s="264"/>
    </row>
    <row r="9" spans="1:48" s="35" customFormat="1" ht="18" customHeight="1" x14ac:dyDescent="0.15">
      <c r="B9" s="40"/>
      <c r="I9" s="265" t="s">
        <v>58</v>
      </c>
      <c r="J9" s="266"/>
      <c r="K9" s="266"/>
      <c r="L9" s="266"/>
      <c r="M9" s="266"/>
      <c r="N9" s="266"/>
      <c r="O9" s="267"/>
      <c r="P9" s="259">
        <v>0</v>
      </c>
      <c r="Q9" s="260"/>
      <c r="R9" s="260"/>
      <c r="S9" s="260"/>
      <c r="T9" s="260"/>
      <c r="U9" s="260"/>
      <c r="V9" s="260"/>
      <c r="W9" s="261"/>
      <c r="X9" s="259">
        <v>0</v>
      </c>
      <c r="Y9" s="260"/>
      <c r="Z9" s="260"/>
      <c r="AA9" s="260"/>
      <c r="AB9" s="260"/>
      <c r="AC9" s="260"/>
      <c r="AD9" s="260"/>
      <c r="AE9" s="261"/>
      <c r="AF9" s="259">
        <v>0</v>
      </c>
      <c r="AG9" s="260"/>
      <c r="AH9" s="260"/>
      <c r="AI9" s="260"/>
      <c r="AJ9" s="260"/>
      <c r="AK9" s="260"/>
      <c r="AL9" s="260"/>
      <c r="AM9" s="261"/>
      <c r="AN9" s="262"/>
      <c r="AO9" s="263"/>
      <c r="AP9" s="263"/>
      <c r="AQ9" s="263"/>
      <c r="AR9" s="263"/>
      <c r="AS9" s="263"/>
      <c r="AT9" s="263"/>
      <c r="AU9" s="263"/>
      <c r="AV9" s="264"/>
    </row>
    <row r="10" spans="1:48" s="35" customFormat="1" ht="18" customHeight="1" x14ac:dyDescent="0.15">
      <c r="B10" s="38" t="s">
        <v>61</v>
      </c>
      <c r="C10" s="39"/>
      <c r="D10" s="39"/>
      <c r="E10" s="39"/>
      <c r="F10" s="39"/>
      <c r="G10" s="39"/>
      <c r="H10" s="39"/>
      <c r="I10" s="39"/>
      <c r="J10" s="39"/>
      <c r="K10" s="39"/>
      <c r="L10" s="39"/>
      <c r="M10" s="39"/>
      <c r="N10" s="39"/>
      <c r="O10" s="39"/>
      <c r="P10" s="286" t="str">
        <f>IF(P5="","－",IF(P6="－","－",P5-P6))</f>
        <v>－</v>
      </c>
      <c r="Q10" s="287"/>
      <c r="R10" s="287"/>
      <c r="S10" s="287"/>
      <c r="T10" s="287"/>
      <c r="U10" s="287"/>
      <c r="V10" s="287"/>
      <c r="W10" s="288"/>
      <c r="X10" s="286" t="str">
        <f>IF(X5="","－",IF(X6="－","－",X5-X6))</f>
        <v>－</v>
      </c>
      <c r="Y10" s="287"/>
      <c r="Z10" s="287"/>
      <c r="AA10" s="287"/>
      <c r="AB10" s="287"/>
      <c r="AC10" s="287"/>
      <c r="AD10" s="287"/>
      <c r="AE10" s="288"/>
      <c r="AF10" s="286" t="str">
        <f>IF(AF5="","－",IF(AF6="－","－",AF5-AF6))</f>
        <v>－</v>
      </c>
      <c r="AG10" s="287"/>
      <c r="AH10" s="287"/>
      <c r="AI10" s="287"/>
      <c r="AJ10" s="287"/>
      <c r="AK10" s="287"/>
      <c r="AL10" s="287"/>
      <c r="AM10" s="288"/>
      <c r="AN10" s="277"/>
      <c r="AO10" s="278"/>
      <c r="AP10" s="278"/>
      <c r="AQ10" s="278"/>
      <c r="AR10" s="278"/>
      <c r="AS10" s="278"/>
      <c r="AT10" s="278"/>
      <c r="AU10" s="278"/>
      <c r="AV10" s="279"/>
    </row>
    <row r="11" spans="1:48" s="35" customFormat="1" ht="18" customHeight="1" x14ac:dyDescent="0.15">
      <c r="B11" s="38" t="s">
        <v>62</v>
      </c>
      <c r="C11" s="39"/>
      <c r="D11" s="39"/>
      <c r="E11" s="39"/>
      <c r="F11" s="39"/>
      <c r="G11" s="39"/>
      <c r="H11" s="39"/>
      <c r="I11" s="39"/>
      <c r="J11" s="39"/>
      <c r="K11" s="39"/>
      <c r="L11" s="39"/>
      <c r="M11" s="39"/>
      <c r="N11" s="39"/>
      <c r="O11" s="39"/>
      <c r="P11" s="292" t="str">
        <f>IF(P5="","－",IF(P10="－","－",ROUNDDOWN(P10/P5,4)))</f>
        <v>－</v>
      </c>
      <c r="Q11" s="293"/>
      <c r="R11" s="293"/>
      <c r="S11" s="293"/>
      <c r="T11" s="293"/>
      <c r="U11" s="293"/>
      <c r="V11" s="293"/>
      <c r="W11" s="294"/>
      <c r="X11" s="292" t="str">
        <f>IF(X5="","－",IF(X10="－","－",ROUNDDOWN(X10/X5,4)))</f>
        <v>－</v>
      </c>
      <c r="Y11" s="293"/>
      <c r="Z11" s="293"/>
      <c r="AA11" s="293"/>
      <c r="AB11" s="293"/>
      <c r="AC11" s="293"/>
      <c r="AD11" s="293"/>
      <c r="AE11" s="294"/>
      <c r="AF11" s="292" t="str">
        <f>IF(AF5="","－",IF(AF10="－","－",ROUNDDOWN(AF10/AF5,4)))</f>
        <v>－</v>
      </c>
      <c r="AG11" s="293"/>
      <c r="AH11" s="293"/>
      <c r="AI11" s="293"/>
      <c r="AJ11" s="293"/>
      <c r="AK11" s="293"/>
      <c r="AL11" s="293"/>
      <c r="AM11" s="294"/>
      <c r="AN11" s="277"/>
      <c r="AO11" s="278"/>
      <c r="AP11" s="278"/>
      <c r="AQ11" s="278"/>
      <c r="AR11" s="278"/>
      <c r="AS11" s="278"/>
      <c r="AT11" s="278"/>
      <c r="AU11" s="278"/>
      <c r="AV11" s="279"/>
    </row>
    <row r="12" spans="1:48" s="35" customFormat="1" ht="18" customHeight="1" x14ac:dyDescent="0.15">
      <c r="B12" s="41" t="s">
        <v>121</v>
      </c>
      <c r="C12" s="42"/>
      <c r="D12" s="42"/>
      <c r="E12" s="42"/>
      <c r="F12" s="42"/>
      <c r="G12" s="42"/>
      <c r="H12" s="42"/>
      <c r="I12" s="37"/>
      <c r="J12" s="37"/>
      <c r="K12" s="37"/>
      <c r="L12" s="37"/>
      <c r="M12" s="37"/>
      <c r="N12" s="37"/>
      <c r="O12" s="37"/>
      <c r="P12" s="259">
        <v>0</v>
      </c>
      <c r="Q12" s="260"/>
      <c r="R12" s="260"/>
      <c r="S12" s="260"/>
      <c r="T12" s="260"/>
      <c r="U12" s="260"/>
      <c r="V12" s="260"/>
      <c r="W12" s="261"/>
      <c r="X12" s="259">
        <v>0</v>
      </c>
      <c r="Y12" s="260"/>
      <c r="Z12" s="260"/>
      <c r="AA12" s="260"/>
      <c r="AB12" s="260"/>
      <c r="AC12" s="260"/>
      <c r="AD12" s="260"/>
      <c r="AE12" s="261"/>
      <c r="AF12" s="259">
        <v>0</v>
      </c>
      <c r="AG12" s="260"/>
      <c r="AH12" s="260"/>
      <c r="AI12" s="260"/>
      <c r="AJ12" s="260"/>
      <c r="AK12" s="260"/>
      <c r="AL12" s="260"/>
      <c r="AM12" s="261"/>
      <c r="AN12" s="262"/>
      <c r="AO12" s="263"/>
      <c r="AP12" s="263"/>
      <c r="AQ12" s="263"/>
      <c r="AR12" s="263"/>
      <c r="AS12" s="263"/>
      <c r="AT12" s="263"/>
      <c r="AU12" s="263"/>
      <c r="AV12" s="264"/>
    </row>
    <row r="13" spans="1:48" s="35" customFormat="1" ht="18" customHeight="1" x14ac:dyDescent="0.15">
      <c r="B13" s="38" t="s">
        <v>127</v>
      </c>
      <c r="C13" s="39"/>
      <c r="D13" s="39"/>
      <c r="E13" s="39"/>
      <c r="F13" s="39"/>
      <c r="G13" s="39"/>
      <c r="H13" s="39"/>
      <c r="I13" s="39"/>
      <c r="J13" s="39"/>
      <c r="K13" s="39"/>
      <c r="L13" s="39"/>
      <c r="M13" s="39"/>
      <c r="N13" s="39"/>
      <c r="O13" s="59"/>
      <c r="P13" s="271">
        <v>0</v>
      </c>
      <c r="Q13" s="272"/>
      <c r="R13" s="272"/>
      <c r="S13" s="272"/>
      <c r="T13" s="272"/>
      <c r="U13" s="272"/>
      <c r="V13" s="272"/>
      <c r="W13" s="273"/>
      <c r="X13" s="271">
        <v>0</v>
      </c>
      <c r="Y13" s="272"/>
      <c r="Z13" s="272"/>
      <c r="AA13" s="272"/>
      <c r="AB13" s="272"/>
      <c r="AC13" s="272"/>
      <c r="AD13" s="272"/>
      <c r="AE13" s="273"/>
      <c r="AF13" s="271">
        <v>0</v>
      </c>
      <c r="AG13" s="272"/>
      <c r="AH13" s="272"/>
      <c r="AI13" s="272"/>
      <c r="AJ13" s="272"/>
      <c r="AK13" s="272"/>
      <c r="AL13" s="272"/>
      <c r="AM13" s="273"/>
      <c r="AN13" s="262"/>
      <c r="AO13" s="263"/>
      <c r="AP13" s="263"/>
      <c r="AQ13" s="263"/>
      <c r="AR13" s="263"/>
      <c r="AS13" s="263"/>
      <c r="AT13" s="263"/>
      <c r="AU13" s="263"/>
      <c r="AV13" s="264"/>
    </row>
    <row r="14" spans="1:48" s="35" customFormat="1" ht="18" customHeight="1" x14ac:dyDescent="0.15">
      <c r="B14" s="38" t="s">
        <v>122</v>
      </c>
      <c r="C14" s="39"/>
      <c r="D14" s="39"/>
      <c r="E14" s="39"/>
      <c r="F14" s="39"/>
      <c r="G14" s="39"/>
      <c r="H14" s="39"/>
      <c r="I14" s="39"/>
      <c r="J14" s="39"/>
      <c r="K14" s="39"/>
      <c r="L14" s="39"/>
      <c r="M14" s="39"/>
      <c r="N14" s="39"/>
      <c r="O14" s="59"/>
      <c r="P14" s="259">
        <v>1550000</v>
      </c>
      <c r="Q14" s="260"/>
      <c r="R14" s="260"/>
      <c r="S14" s="260"/>
      <c r="T14" s="260"/>
      <c r="U14" s="260"/>
      <c r="V14" s="260"/>
      <c r="W14" s="261"/>
      <c r="X14" s="259">
        <v>1700000</v>
      </c>
      <c r="Y14" s="260"/>
      <c r="Z14" s="260"/>
      <c r="AA14" s="260"/>
      <c r="AB14" s="260"/>
      <c r="AC14" s="260"/>
      <c r="AD14" s="260"/>
      <c r="AE14" s="261"/>
      <c r="AF14" s="259">
        <v>1870000</v>
      </c>
      <c r="AG14" s="260"/>
      <c r="AH14" s="260"/>
      <c r="AI14" s="260"/>
      <c r="AJ14" s="260"/>
      <c r="AK14" s="260"/>
      <c r="AL14" s="260"/>
      <c r="AM14" s="261"/>
      <c r="AN14" s="262"/>
      <c r="AO14" s="263"/>
      <c r="AP14" s="263"/>
      <c r="AQ14" s="263"/>
      <c r="AR14" s="263"/>
      <c r="AS14" s="263"/>
      <c r="AT14" s="263"/>
      <c r="AU14" s="263"/>
      <c r="AV14" s="264"/>
    </row>
    <row r="15" spans="1:48" s="35" customFormat="1" ht="18" customHeight="1" x14ac:dyDescent="0.15">
      <c r="B15" s="38" t="s">
        <v>123</v>
      </c>
      <c r="C15" s="39"/>
      <c r="D15" s="39"/>
      <c r="E15" s="39"/>
      <c r="F15" s="39"/>
      <c r="G15" s="39"/>
      <c r="H15" s="39"/>
      <c r="I15" s="39"/>
      <c r="J15" s="39"/>
      <c r="K15" s="39"/>
      <c r="L15" s="39"/>
      <c r="M15" s="39"/>
      <c r="N15" s="39"/>
      <c r="O15" s="39"/>
      <c r="P15" s="259">
        <v>0</v>
      </c>
      <c r="Q15" s="260"/>
      <c r="R15" s="260"/>
      <c r="S15" s="260"/>
      <c r="T15" s="260"/>
      <c r="U15" s="260"/>
      <c r="V15" s="260"/>
      <c r="W15" s="261"/>
      <c r="X15" s="259">
        <v>0</v>
      </c>
      <c r="Y15" s="260"/>
      <c r="Z15" s="260"/>
      <c r="AA15" s="260"/>
      <c r="AB15" s="260"/>
      <c r="AC15" s="260"/>
      <c r="AD15" s="260"/>
      <c r="AE15" s="261"/>
      <c r="AF15" s="259">
        <v>0</v>
      </c>
      <c r="AG15" s="260"/>
      <c r="AH15" s="260"/>
      <c r="AI15" s="260"/>
      <c r="AJ15" s="260"/>
      <c r="AK15" s="260"/>
      <c r="AL15" s="260"/>
      <c r="AM15" s="261"/>
      <c r="AN15" s="262"/>
      <c r="AO15" s="263"/>
      <c r="AP15" s="263"/>
      <c r="AQ15" s="263"/>
      <c r="AR15" s="263"/>
      <c r="AS15" s="263"/>
      <c r="AT15" s="263"/>
      <c r="AU15" s="263"/>
      <c r="AV15" s="264"/>
    </row>
    <row r="16" spans="1:48" s="35" customFormat="1" ht="18" customHeight="1" x14ac:dyDescent="0.15">
      <c r="B16" s="38" t="s">
        <v>124</v>
      </c>
      <c r="C16" s="39"/>
      <c r="D16" s="39"/>
      <c r="E16" s="39"/>
      <c r="F16" s="39"/>
      <c r="G16" s="39"/>
      <c r="H16" s="39"/>
      <c r="I16" s="39"/>
      <c r="J16" s="39"/>
      <c r="K16" s="39"/>
      <c r="L16" s="39"/>
      <c r="M16" s="39"/>
      <c r="N16" s="39"/>
      <c r="O16" s="39"/>
      <c r="P16" s="274">
        <v>0</v>
      </c>
      <c r="Q16" s="275"/>
      <c r="R16" s="275"/>
      <c r="S16" s="275"/>
      <c r="T16" s="275"/>
      <c r="U16" s="275"/>
      <c r="V16" s="275"/>
      <c r="W16" s="276"/>
      <c r="X16" s="274">
        <v>0</v>
      </c>
      <c r="Y16" s="275"/>
      <c r="Z16" s="275"/>
      <c r="AA16" s="275"/>
      <c r="AB16" s="275"/>
      <c r="AC16" s="275"/>
      <c r="AD16" s="275"/>
      <c r="AE16" s="276"/>
      <c r="AF16" s="274">
        <v>0</v>
      </c>
      <c r="AG16" s="275"/>
      <c r="AH16" s="275"/>
      <c r="AI16" s="275"/>
      <c r="AJ16" s="275"/>
      <c r="AK16" s="275"/>
      <c r="AL16" s="275"/>
      <c r="AM16" s="276"/>
      <c r="AN16" s="262"/>
      <c r="AO16" s="263"/>
      <c r="AP16" s="263"/>
      <c r="AQ16" s="263"/>
      <c r="AR16" s="263"/>
      <c r="AS16" s="263"/>
      <c r="AT16" s="263"/>
      <c r="AU16" s="263"/>
      <c r="AV16" s="264"/>
    </row>
    <row r="17" spans="2:48" s="35" customFormat="1" ht="18" customHeight="1" x14ac:dyDescent="0.15">
      <c r="B17" s="38" t="s">
        <v>135</v>
      </c>
      <c r="C17" s="39"/>
      <c r="D17" s="39"/>
      <c r="E17" s="39"/>
      <c r="F17" s="39"/>
      <c r="G17" s="39"/>
      <c r="H17" s="39"/>
      <c r="I17" s="39"/>
      <c r="J17" s="39"/>
      <c r="K17" s="39"/>
      <c r="L17" s="39"/>
      <c r="M17" s="39"/>
      <c r="N17" s="39"/>
      <c r="O17" s="59"/>
      <c r="P17" s="270" t="str">
        <f>IF(P5="","－",IF(P6="－","－",P5-P6-P12-P13-P14-P15-P16))</f>
        <v>－</v>
      </c>
      <c r="Q17" s="270"/>
      <c r="R17" s="270"/>
      <c r="S17" s="270"/>
      <c r="T17" s="270"/>
      <c r="U17" s="270"/>
      <c r="V17" s="270"/>
      <c r="W17" s="270"/>
      <c r="X17" s="270" t="str">
        <f>IF(X5="","－",IF(X6="－","－",X5-X6-X12-X13-X14-X15-X16))</f>
        <v>－</v>
      </c>
      <c r="Y17" s="270"/>
      <c r="Z17" s="270"/>
      <c r="AA17" s="270"/>
      <c r="AB17" s="270"/>
      <c r="AC17" s="270"/>
      <c r="AD17" s="270"/>
      <c r="AE17" s="270"/>
      <c r="AF17" s="270" t="str">
        <f>IF(AF5="","－",IF(AF6="－","－",AF5-AF6-AF12-AF13-AF14-AF15-AF16))</f>
        <v>－</v>
      </c>
      <c r="AG17" s="270"/>
      <c r="AH17" s="270"/>
      <c r="AI17" s="270"/>
      <c r="AJ17" s="270"/>
      <c r="AK17" s="270"/>
      <c r="AL17" s="270"/>
      <c r="AM17" s="270"/>
      <c r="AN17" s="281"/>
      <c r="AO17" s="282"/>
      <c r="AP17" s="282"/>
      <c r="AQ17" s="282"/>
      <c r="AR17" s="282"/>
      <c r="AS17" s="282"/>
      <c r="AT17" s="282"/>
      <c r="AU17" s="282"/>
      <c r="AV17" s="283"/>
    </row>
    <row r="18" spans="2:48" s="35" customFormat="1" ht="24" customHeight="1" x14ac:dyDescent="0.15">
      <c r="B18" s="280" t="s">
        <v>136</v>
      </c>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c r="AT18" s="280"/>
      <c r="AU18" s="280"/>
      <c r="AV18" s="280"/>
    </row>
    <row r="19" spans="2:48" s="35" customFormat="1" ht="22.5" customHeight="1" x14ac:dyDescent="0.15">
      <c r="B19" s="50" t="s">
        <v>153</v>
      </c>
      <c r="D19" s="37"/>
      <c r="E19" s="37"/>
      <c r="F19" s="37"/>
      <c r="G19" s="37"/>
      <c r="H19" s="37"/>
      <c r="I19" s="37"/>
      <c r="J19" s="37"/>
      <c r="K19" s="37"/>
      <c r="L19" s="37"/>
      <c r="M19" s="37"/>
      <c r="N19" s="37"/>
      <c r="O19" s="37"/>
      <c r="P19" s="51"/>
      <c r="Q19" s="51"/>
      <c r="R19" s="51"/>
      <c r="S19" s="51"/>
      <c r="T19" s="51"/>
      <c r="U19" s="51"/>
      <c r="V19" s="51"/>
      <c r="W19" s="51"/>
      <c r="X19" s="51"/>
      <c r="Y19" s="51"/>
      <c r="Z19" s="51"/>
      <c r="AA19" s="51"/>
      <c r="AB19" s="51"/>
      <c r="AC19" s="51"/>
      <c r="AD19" s="51"/>
      <c r="AE19" s="51"/>
      <c r="AF19" s="51"/>
      <c r="AG19" s="51"/>
      <c r="AH19" s="51"/>
      <c r="AI19" s="51"/>
      <c r="AJ19" s="284" t="s">
        <v>162</v>
      </c>
      <c r="AK19" s="284"/>
      <c r="AL19" s="284"/>
      <c r="AM19" s="284"/>
      <c r="AN19" s="284"/>
      <c r="AO19" s="284"/>
      <c r="AP19" s="284"/>
      <c r="AQ19" s="284"/>
      <c r="AR19" s="284"/>
      <c r="AS19" s="284"/>
      <c r="AT19" s="284"/>
      <c r="AU19" s="284"/>
      <c r="AV19" s="284"/>
    </row>
    <row r="20" spans="2:48" s="35" customFormat="1" ht="18" customHeight="1" x14ac:dyDescent="0.15">
      <c r="B20" s="256" t="s">
        <v>160</v>
      </c>
      <c r="C20" s="257"/>
      <c r="D20" s="257"/>
      <c r="E20" s="257"/>
      <c r="F20" s="257"/>
      <c r="G20" s="257"/>
      <c r="H20" s="257"/>
      <c r="I20" s="257"/>
      <c r="J20" s="257"/>
      <c r="K20" s="257"/>
      <c r="L20" s="257"/>
      <c r="M20" s="257"/>
      <c r="N20" s="257"/>
      <c r="O20" s="258"/>
      <c r="P20" s="255">
        <v>2500</v>
      </c>
      <c r="Q20" s="255"/>
      <c r="R20" s="255"/>
      <c r="S20" s="255"/>
      <c r="T20" s="255"/>
      <c r="U20" s="255"/>
      <c r="V20" s="255"/>
      <c r="W20" s="255"/>
      <c r="X20" s="255">
        <v>2600</v>
      </c>
      <c r="Y20" s="255"/>
      <c r="Z20" s="255"/>
      <c r="AA20" s="255"/>
      <c r="AB20" s="255"/>
      <c r="AC20" s="255"/>
      <c r="AD20" s="255"/>
      <c r="AE20" s="255"/>
      <c r="AF20" s="255">
        <v>2700</v>
      </c>
      <c r="AG20" s="255"/>
      <c r="AH20" s="255"/>
      <c r="AI20" s="255"/>
      <c r="AJ20" s="255"/>
      <c r="AK20" s="255"/>
      <c r="AL20" s="255"/>
      <c r="AM20" s="255"/>
      <c r="AN20" s="285"/>
      <c r="AO20" s="285"/>
      <c r="AP20" s="285"/>
      <c r="AQ20" s="285"/>
      <c r="AR20" s="285"/>
      <c r="AS20" s="285"/>
      <c r="AT20" s="285"/>
      <c r="AU20" s="285"/>
      <c r="AV20" s="285"/>
    </row>
    <row r="21" spans="2:48" s="35" customFormat="1" ht="18" customHeight="1" x14ac:dyDescent="0.15">
      <c r="B21" s="256" t="s">
        <v>161</v>
      </c>
      <c r="C21" s="257"/>
      <c r="D21" s="257"/>
      <c r="E21" s="257"/>
      <c r="F21" s="257"/>
      <c r="G21" s="257"/>
      <c r="H21" s="257"/>
      <c r="I21" s="257"/>
      <c r="J21" s="257"/>
      <c r="K21" s="257"/>
      <c r="L21" s="257"/>
      <c r="M21" s="257"/>
      <c r="N21" s="257"/>
      <c r="O21" s="258"/>
      <c r="P21" s="259">
        <v>262</v>
      </c>
      <c r="Q21" s="260"/>
      <c r="R21" s="260"/>
      <c r="S21" s="260"/>
      <c r="T21" s="260"/>
      <c r="U21" s="260"/>
      <c r="V21" s="260"/>
      <c r="W21" s="261"/>
      <c r="X21" s="255">
        <v>260</v>
      </c>
      <c r="Y21" s="255"/>
      <c r="Z21" s="255"/>
      <c r="AA21" s="255"/>
      <c r="AB21" s="255"/>
      <c r="AC21" s="255"/>
      <c r="AD21" s="255"/>
      <c r="AE21" s="255"/>
      <c r="AF21" s="255">
        <v>260</v>
      </c>
      <c r="AG21" s="255"/>
      <c r="AH21" s="255"/>
      <c r="AI21" s="255"/>
      <c r="AJ21" s="255"/>
      <c r="AK21" s="255"/>
      <c r="AL21" s="255"/>
      <c r="AM21" s="255"/>
      <c r="AN21" s="262"/>
      <c r="AO21" s="263"/>
      <c r="AP21" s="263"/>
      <c r="AQ21" s="263"/>
      <c r="AR21" s="263"/>
      <c r="AS21" s="263"/>
      <c r="AT21" s="263"/>
      <c r="AU21" s="263"/>
      <c r="AV21" s="264"/>
    </row>
    <row r="22" spans="2:48" s="35" customFormat="1" ht="18" customHeight="1" thickBot="1" x14ac:dyDescent="0.2">
      <c r="B22" s="256" t="s">
        <v>155</v>
      </c>
      <c r="C22" s="257"/>
      <c r="D22" s="257"/>
      <c r="E22" s="257"/>
      <c r="F22" s="257"/>
      <c r="G22" s="257"/>
      <c r="H22" s="257"/>
      <c r="I22" s="257"/>
      <c r="J22" s="257"/>
      <c r="K22" s="257"/>
      <c r="L22" s="257"/>
      <c r="M22" s="257"/>
      <c r="N22" s="257"/>
      <c r="O22" s="258"/>
      <c r="P22" s="249">
        <f>IF(P14="","－",IF(P20*P21="","－",ROUNDDOWN(P14/(P20/P21)/12,0)))</f>
        <v>13536</v>
      </c>
      <c r="Q22" s="268"/>
      <c r="R22" s="268"/>
      <c r="S22" s="268"/>
      <c r="T22" s="268"/>
      <c r="U22" s="268"/>
      <c r="V22" s="268"/>
      <c r="W22" s="269"/>
      <c r="X22" s="248">
        <f>IF(X14="","－",IF(X20*X21="","－",ROUNDDOWN(X14/(X20/X21)/12,0)))</f>
        <v>14166</v>
      </c>
      <c r="Y22" s="248"/>
      <c r="Z22" s="248"/>
      <c r="AA22" s="248"/>
      <c r="AB22" s="248"/>
      <c r="AC22" s="248"/>
      <c r="AD22" s="248"/>
      <c r="AE22" s="249"/>
      <c r="AF22" s="252">
        <f>IF(AF14="","－",IF(AF20*AF21="","－",ROUNDDOWN(AF14/(AF20/AF21)/12,0)))</f>
        <v>15006</v>
      </c>
      <c r="AG22" s="253"/>
      <c r="AH22" s="253"/>
      <c r="AI22" s="253"/>
      <c r="AJ22" s="253"/>
      <c r="AK22" s="253"/>
      <c r="AL22" s="253"/>
      <c r="AM22" s="254"/>
      <c r="AN22" s="250" t="s">
        <v>55</v>
      </c>
      <c r="AO22" s="250"/>
      <c r="AP22" s="250"/>
      <c r="AQ22" s="250"/>
      <c r="AR22" s="250"/>
      <c r="AS22" s="250"/>
      <c r="AT22" s="250"/>
      <c r="AU22" s="250"/>
      <c r="AV22" s="251"/>
    </row>
    <row r="23" spans="2:48" s="35" customFormat="1" ht="15" customHeight="1" x14ac:dyDescent="0.15">
      <c r="B23" s="43"/>
      <c r="P23" s="44"/>
      <c r="Q23" s="44"/>
      <c r="R23" s="44"/>
      <c r="S23" s="44"/>
      <c r="T23" s="44"/>
      <c r="U23" s="44"/>
      <c r="V23" s="44"/>
      <c r="W23" s="44"/>
      <c r="X23" s="44"/>
      <c r="Y23" s="44"/>
      <c r="Z23" s="44"/>
      <c r="AA23" s="44"/>
      <c r="AB23" s="44"/>
      <c r="AC23" s="44"/>
      <c r="AD23" s="44"/>
      <c r="AE23" s="44"/>
      <c r="AF23" s="45"/>
      <c r="AG23" s="45"/>
      <c r="AH23" s="45"/>
      <c r="AI23" s="45"/>
      <c r="AJ23" s="45"/>
      <c r="AK23" s="45"/>
      <c r="AL23" s="45"/>
      <c r="AM23" s="45"/>
      <c r="AN23" s="46"/>
      <c r="AO23" s="46"/>
      <c r="AP23" s="46"/>
      <c r="AQ23" s="46"/>
      <c r="AR23" s="46"/>
      <c r="AS23" s="46"/>
      <c r="AT23" s="46"/>
      <c r="AU23" s="46"/>
      <c r="AV23" s="46"/>
    </row>
  </sheetData>
  <mergeCells count="77">
    <mergeCell ref="AN4:AV4"/>
    <mergeCell ref="P5:W5"/>
    <mergeCell ref="X5:AE5"/>
    <mergeCell ref="AF5:AM5"/>
    <mergeCell ref="AN5:AV5"/>
    <mergeCell ref="X4:AE4"/>
    <mergeCell ref="I7:O7"/>
    <mergeCell ref="AF4:AM4"/>
    <mergeCell ref="P6:W6"/>
    <mergeCell ref="X6:AE6"/>
    <mergeCell ref="AF11:AM11"/>
    <mergeCell ref="P11:W11"/>
    <mergeCell ref="X11:AE11"/>
    <mergeCell ref="B4:O4"/>
    <mergeCell ref="P4:W4"/>
    <mergeCell ref="P8:W8"/>
    <mergeCell ref="X8:AE8"/>
    <mergeCell ref="AF8:AM8"/>
    <mergeCell ref="X7:AE7"/>
    <mergeCell ref="AF6:AM6"/>
    <mergeCell ref="AN6:AV6"/>
    <mergeCell ref="P10:W10"/>
    <mergeCell ref="X10:AE10"/>
    <mergeCell ref="AF10:AM10"/>
    <mergeCell ref="AN10:AV10"/>
    <mergeCell ref="AN8:AV8"/>
    <mergeCell ref="X9:AE9"/>
    <mergeCell ref="P7:W7"/>
    <mergeCell ref="AN7:AV7"/>
    <mergeCell ref="AF9:AM9"/>
    <mergeCell ref="AN9:AV9"/>
    <mergeCell ref="AF7:AM7"/>
    <mergeCell ref="AN20:AV20"/>
    <mergeCell ref="P12:W12"/>
    <mergeCell ref="X12:AE12"/>
    <mergeCell ref="AF13:AM13"/>
    <mergeCell ref="AN13:AV13"/>
    <mergeCell ref="AF17:AM17"/>
    <mergeCell ref="AF15:AM15"/>
    <mergeCell ref="AF16:AM16"/>
    <mergeCell ref="AN11:AV11"/>
    <mergeCell ref="P20:W20"/>
    <mergeCell ref="X20:AE20"/>
    <mergeCell ref="X17:AE17"/>
    <mergeCell ref="X15:AE15"/>
    <mergeCell ref="X13:AE13"/>
    <mergeCell ref="X16:AE16"/>
    <mergeCell ref="B18:AV18"/>
    <mergeCell ref="AF20:AM20"/>
    <mergeCell ref="AN17:AV17"/>
    <mergeCell ref="AN14:AV14"/>
    <mergeCell ref="AF14:AM14"/>
    <mergeCell ref="X14:AE14"/>
    <mergeCell ref="AN15:AV15"/>
    <mergeCell ref="AN16:AV16"/>
    <mergeCell ref="AJ19:AV19"/>
    <mergeCell ref="B22:O22"/>
    <mergeCell ref="P21:W21"/>
    <mergeCell ref="AN21:AV21"/>
    <mergeCell ref="B21:O21"/>
    <mergeCell ref="I8:O8"/>
    <mergeCell ref="I9:O9"/>
    <mergeCell ref="P22:W22"/>
    <mergeCell ref="P17:W17"/>
    <mergeCell ref="P15:W15"/>
    <mergeCell ref="P9:W9"/>
    <mergeCell ref="P14:W14"/>
    <mergeCell ref="P13:W13"/>
    <mergeCell ref="P16:W16"/>
    <mergeCell ref="B20:O20"/>
    <mergeCell ref="AN12:AV12"/>
    <mergeCell ref="AF12:AM12"/>
    <mergeCell ref="X22:AE22"/>
    <mergeCell ref="AN22:AV22"/>
    <mergeCell ref="AF22:AM22"/>
    <mergeCell ref="X21:AE21"/>
    <mergeCell ref="AF21:AM21"/>
  </mergeCells>
  <phoneticPr fontId="2"/>
  <pageMargins left="0.64" right="0.41" top="0.7" bottom="0.79" header="0.51200000000000001" footer="0.51200000000000001"/>
  <pageSetup paperSize="9" scale="11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6"/>
  <sheetViews>
    <sheetView view="pageBreakPreview" topLeftCell="A4" zoomScaleNormal="80" zoomScaleSheetLayoutView="100" workbookViewId="0">
      <selection activeCell="C9" sqref="C9:C10"/>
    </sheetView>
  </sheetViews>
  <sheetFormatPr defaultRowHeight="11.25" x14ac:dyDescent="0.15"/>
  <cols>
    <col min="1" max="1" width="19.33203125" customWidth="1"/>
    <col min="2" max="2" width="35" customWidth="1"/>
    <col min="3" max="3" width="21.33203125" customWidth="1"/>
    <col min="4" max="4" width="26.6640625" customWidth="1"/>
    <col min="5" max="5" width="51" customWidth="1"/>
    <col min="6" max="6" width="13.6640625" customWidth="1"/>
    <col min="7" max="7" width="35.6640625" customWidth="1"/>
    <col min="9" max="9" width="9.33203125" hidden="1" customWidth="1"/>
  </cols>
  <sheetData>
    <row r="1" spans="1:9" ht="24" customHeight="1" x14ac:dyDescent="0.15">
      <c r="A1" s="24" t="s">
        <v>131</v>
      </c>
      <c r="B1" s="24"/>
      <c r="D1" s="3"/>
      <c r="E1" s="3"/>
    </row>
    <row r="3" spans="1:9" ht="21" customHeight="1" thickBot="1" x14ac:dyDescent="0.2">
      <c r="A3" s="12" t="s">
        <v>150</v>
      </c>
      <c r="B3" s="12"/>
    </row>
    <row r="4" spans="1:9" ht="32.25" customHeight="1" x14ac:dyDescent="0.15">
      <c r="A4" s="52" t="s">
        <v>94</v>
      </c>
      <c r="B4" s="61" t="s">
        <v>137</v>
      </c>
      <c r="C4" s="52" t="s">
        <v>92</v>
      </c>
      <c r="D4" s="52" t="s">
        <v>93</v>
      </c>
      <c r="E4" s="52" t="s">
        <v>95</v>
      </c>
      <c r="F4" s="57" t="s">
        <v>118</v>
      </c>
      <c r="G4" s="58" t="s">
        <v>96</v>
      </c>
    </row>
    <row r="5" spans="1:9" ht="18" customHeight="1" x14ac:dyDescent="0.15">
      <c r="A5" s="308" t="s">
        <v>73</v>
      </c>
      <c r="B5" s="306" t="s">
        <v>188</v>
      </c>
      <c r="C5" s="308" t="s">
        <v>189</v>
      </c>
      <c r="D5" s="56" t="s">
        <v>151</v>
      </c>
      <c r="E5" s="308" t="s">
        <v>191</v>
      </c>
      <c r="F5" s="310" t="s">
        <v>192</v>
      </c>
      <c r="G5" s="304"/>
    </row>
    <row r="6" spans="1:9" ht="156.75" customHeight="1" x14ac:dyDescent="0.15">
      <c r="A6" s="309"/>
      <c r="B6" s="307"/>
      <c r="C6" s="309"/>
      <c r="D6" s="53" t="s">
        <v>190</v>
      </c>
      <c r="E6" s="309"/>
      <c r="F6" s="311"/>
      <c r="G6" s="312"/>
    </row>
    <row r="7" spans="1:9" ht="18" customHeight="1" x14ac:dyDescent="0.15">
      <c r="A7" s="308" t="s">
        <v>76</v>
      </c>
      <c r="B7" s="306" t="s">
        <v>193</v>
      </c>
      <c r="C7" s="308" t="s">
        <v>194</v>
      </c>
      <c r="D7" s="56" t="s">
        <v>151</v>
      </c>
      <c r="E7" s="308" t="s">
        <v>195</v>
      </c>
      <c r="F7" s="310" t="s">
        <v>196</v>
      </c>
      <c r="G7" s="304"/>
    </row>
    <row r="8" spans="1:9" ht="156.75" customHeight="1" x14ac:dyDescent="0.15">
      <c r="A8" s="309"/>
      <c r="B8" s="307"/>
      <c r="C8" s="309"/>
      <c r="D8" s="53" t="s">
        <v>195</v>
      </c>
      <c r="E8" s="309"/>
      <c r="F8" s="311"/>
      <c r="G8" s="312"/>
    </row>
    <row r="9" spans="1:9" ht="18" customHeight="1" x14ac:dyDescent="0.15">
      <c r="A9" s="308" t="s">
        <v>91</v>
      </c>
      <c r="B9" s="306" t="s">
        <v>197</v>
      </c>
      <c r="C9" s="308" t="s">
        <v>202</v>
      </c>
      <c r="D9" s="56" t="s">
        <v>151</v>
      </c>
      <c r="E9" s="308" t="s">
        <v>199</v>
      </c>
      <c r="F9" s="310" t="s">
        <v>200</v>
      </c>
      <c r="G9" s="304"/>
    </row>
    <row r="10" spans="1:9" ht="156.75" customHeight="1" thickBot="1" x14ac:dyDescent="0.2">
      <c r="A10" s="309"/>
      <c r="B10" s="307"/>
      <c r="C10" s="309"/>
      <c r="D10" s="53" t="s">
        <v>198</v>
      </c>
      <c r="E10" s="309"/>
      <c r="F10" s="311"/>
      <c r="G10" s="305"/>
    </row>
    <row r="11" spans="1:9" s="60" customFormat="1" ht="13.5" x14ac:dyDescent="0.15">
      <c r="I11" s="60" t="s">
        <v>113</v>
      </c>
    </row>
    <row r="12" spans="1:9" s="60" customFormat="1" ht="13.5" x14ac:dyDescent="0.15">
      <c r="I12" s="60" t="s">
        <v>32</v>
      </c>
    </row>
    <row r="13" spans="1:9" s="60" customFormat="1" ht="13.5" x14ac:dyDescent="0.15">
      <c r="I13" s="60" t="s">
        <v>99</v>
      </c>
    </row>
    <row r="14" spans="1:9" x14ac:dyDescent="0.15">
      <c r="I14" t="s">
        <v>33</v>
      </c>
    </row>
    <row r="15" spans="1:9" x14ac:dyDescent="0.15">
      <c r="I15" t="s">
        <v>101</v>
      </c>
    </row>
    <row r="16" spans="1:9" ht="13.5" x14ac:dyDescent="0.15">
      <c r="D16" s="60"/>
      <c r="I16" t="s">
        <v>102</v>
      </c>
    </row>
    <row r="17" spans="9:9" x14ac:dyDescent="0.15">
      <c r="I17" t="s">
        <v>85</v>
      </c>
    </row>
    <row r="18" spans="9:9" x14ac:dyDescent="0.15">
      <c r="I18" t="s">
        <v>84</v>
      </c>
    </row>
    <row r="19" spans="9:9" x14ac:dyDescent="0.15">
      <c r="I19" t="s">
        <v>86</v>
      </c>
    </row>
    <row r="20" spans="9:9" x14ac:dyDescent="0.15">
      <c r="I20" t="s">
        <v>68</v>
      </c>
    </row>
    <row r="21" spans="9:9" x14ac:dyDescent="0.15">
      <c r="I21" t="s">
        <v>69</v>
      </c>
    </row>
    <row r="22" spans="9:9" x14ac:dyDescent="0.15">
      <c r="I22" t="s">
        <v>109</v>
      </c>
    </row>
    <row r="23" spans="9:9" x14ac:dyDescent="0.15">
      <c r="I23" t="s">
        <v>78</v>
      </c>
    </row>
    <row r="24" spans="9:9" x14ac:dyDescent="0.15">
      <c r="I24" t="s">
        <v>112</v>
      </c>
    </row>
    <row r="25" spans="9:9" x14ac:dyDescent="0.15">
      <c r="I25" t="s">
        <v>77</v>
      </c>
    </row>
    <row r="26" spans="9:9" x14ac:dyDescent="0.15">
      <c r="I26" t="s">
        <v>110</v>
      </c>
    </row>
    <row r="27" spans="9:9" x14ac:dyDescent="0.15">
      <c r="I27" t="s">
        <v>111</v>
      </c>
    </row>
    <row r="28" spans="9:9" x14ac:dyDescent="0.15">
      <c r="I28" t="s">
        <v>80</v>
      </c>
    </row>
    <row r="29" spans="9:9" x14ac:dyDescent="0.15">
      <c r="I29" t="s">
        <v>81</v>
      </c>
    </row>
    <row r="30" spans="9:9" x14ac:dyDescent="0.15">
      <c r="I30" t="s">
        <v>89</v>
      </c>
    </row>
    <row r="31" spans="9:9" x14ac:dyDescent="0.15">
      <c r="I31" t="s">
        <v>88</v>
      </c>
    </row>
    <row r="32" spans="9:9" x14ac:dyDescent="0.15">
      <c r="I32" t="s">
        <v>82</v>
      </c>
    </row>
    <row r="33" spans="9:9" x14ac:dyDescent="0.15">
      <c r="I33" t="s">
        <v>79</v>
      </c>
    </row>
    <row r="34" spans="9:9" x14ac:dyDescent="0.15">
      <c r="I34" t="s">
        <v>73</v>
      </c>
    </row>
    <row r="35" spans="9:9" x14ac:dyDescent="0.15">
      <c r="I35" t="s">
        <v>74</v>
      </c>
    </row>
    <row r="36" spans="9:9" x14ac:dyDescent="0.15">
      <c r="I36" t="s">
        <v>75</v>
      </c>
    </row>
    <row r="37" spans="9:9" x14ac:dyDescent="0.15">
      <c r="I37" t="s">
        <v>76</v>
      </c>
    </row>
    <row r="38" spans="9:9" x14ac:dyDescent="0.15">
      <c r="I38" t="s">
        <v>83</v>
      </c>
    </row>
    <row r="39" spans="9:9" x14ac:dyDescent="0.15">
      <c r="I39" t="s">
        <v>97</v>
      </c>
    </row>
    <row r="40" spans="9:9" x14ac:dyDescent="0.15">
      <c r="I40" t="s">
        <v>71</v>
      </c>
    </row>
    <row r="41" spans="9:9" x14ac:dyDescent="0.15">
      <c r="I41" t="s">
        <v>70</v>
      </c>
    </row>
    <row r="42" spans="9:9" x14ac:dyDescent="0.15">
      <c r="I42" t="s">
        <v>72</v>
      </c>
    </row>
    <row r="43" spans="9:9" x14ac:dyDescent="0.15">
      <c r="I43" t="s">
        <v>100</v>
      </c>
    </row>
    <row r="44" spans="9:9" x14ac:dyDescent="0.15">
      <c r="I44" t="s">
        <v>87</v>
      </c>
    </row>
    <row r="45" spans="9:9" x14ac:dyDescent="0.15">
      <c r="I45" t="s">
        <v>90</v>
      </c>
    </row>
    <row r="46" spans="9:9" x14ac:dyDescent="0.15">
      <c r="I46" t="s">
        <v>91</v>
      </c>
    </row>
  </sheetData>
  <mergeCells count="18">
    <mergeCell ref="G7:G8"/>
    <mergeCell ref="B5:B6"/>
    <mergeCell ref="B7:B8"/>
    <mergeCell ref="A5:A6"/>
    <mergeCell ref="C5:C6"/>
    <mergeCell ref="F5:F6"/>
    <mergeCell ref="G5:G6"/>
    <mergeCell ref="E5:E6"/>
    <mergeCell ref="A7:A8"/>
    <mergeCell ref="C7:C8"/>
    <mergeCell ref="E7:E8"/>
    <mergeCell ref="F7:F8"/>
    <mergeCell ref="G9:G10"/>
    <mergeCell ref="B9:B10"/>
    <mergeCell ref="A9:A10"/>
    <mergeCell ref="C9:C10"/>
    <mergeCell ref="E9:E10"/>
    <mergeCell ref="F9:F10"/>
  </mergeCells>
  <phoneticPr fontId="2"/>
  <dataValidations count="1">
    <dataValidation type="list" allowBlank="1" showInputMessage="1" showErrorMessage="1" sqref="A5:A10" xr:uid="{00000000-0002-0000-0400-000000000000}">
      <formula1>$I$11:$I$46</formula1>
    </dataValidation>
  </dataValidations>
  <pageMargins left="0.5" right="0.34" top="0.66" bottom="0.56000000000000005" header="0.51200000000000001" footer="0.51200000000000001"/>
  <pageSetup paperSize="9" scale="84" orientation="landscape" r:id="rId1"/>
  <headerFooter alignWithMargins="0"/>
  <rowBreaks count="1" manualBreakCount="1">
    <brk id="1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シート１</vt:lpstr>
      <vt:lpstr>シート２</vt:lpstr>
      <vt:lpstr>シート３</vt:lpstr>
      <vt:lpstr>シート４</vt:lpstr>
      <vt:lpstr>シート５</vt:lpstr>
      <vt:lpstr>シート１!Print_Area</vt:lpstr>
      <vt:lpstr>シート２!Print_Area</vt:lpstr>
      <vt:lpstr>シート４!Print_Area</vt:lpstr>
      <vt:lpstr>シート５!Print_Area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かつみ いのうえ</cp:lastModifiedBy>
  <cp:lastPrinted>2024-05-22T00:19:59Z</cp:lastPrinted>
  <dcterms:created xsi:type="dcterms:W3CDTF">2012-03-20T05:11:54Z</dcterms:created>
  <dcterms:modified xsi:type="dcterms:W3CDTF">2024-05-22T01:06:50Z</dcterms:modified>
</cp:coreProperties>
</file>